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<sst xmlns="http://schemas.openxmlformats.org/spreadsheetml/2006/main" count="235" uniqueCount="111">
  <si>
    <t>附件：湛江中心人民医院2023年招聘拟录用工作人员名单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</si>
  <si>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</si>
  <si>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</si>
  <si>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</si>
  <si>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</si>
  <si>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</si>
  <si>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</si>
  <si>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</si>
  <si>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</si>
  <si>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</si>
  <si>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梅芬</t>
  </si>
  <si>
    <t>潘金凤</t>
  </si>
  <si>
    <t>李娇</t>
  </si>
  <si>
    <t>窦上文</t>
  </si>
  <si>
    <t>广州医科大学</t>
  </si>
  <si>
    <t>黄晓颖</t>
  </si>
  <si>
    <t>黄晓妮</t>
  </si>
  <si>
    <t>许绮珊</t>
  </si>
  <si>
    <t>基础医学</t>
  </si>
  <si>
    <t>李瑶</t>
  </si>
  <si>
    <t>钟晓婷</t>
  </si>
  <si>
    <t>冯超儒</t>
  </si>
  <si>
    <t>麻醉学</t>
  </si>
  <si>
    <t>刘琳琳</t>
  </si>
  <si>
    <t>金格雅</t>
  </si>
  <si>
    <t>陈莹</t>
  </si>
  <si>
    <t>罗美红</t>
  </si>
  <si>
    <t>张文超</t>
  </si>
  <si>
    <t>李婷红</t>
  </si>
  <si>
    <t>内科学</t>
  </si>
  <si>
    <t>王红虹</t>
  </si>
  <si>
    <t>临床病理学</t>
  </si>
  <si>
    <t>张瀚文</t>
  </si>
  <si>
    <t>李清</t>
  </si>
  <si>
    <t>周叶珍</t>
  </si>
  <si>
    <t>韦春蓥</t>
  </si>
  <si>
    <t>王鹏磊</t>
  </si>
  <si>
    <t>谢杰鹏</t>
  </si>
  <si>
    <t>李富沛</t>
  </si>
  <si>
    <t>白雪</t>
  </si>
  <si>
    <t>庞舒舒</t>
  </si>
  <si>
    <t>揭友明</t>
  </si>
  <si>
    <t>临床医学</t>
  </si>
  <si>
    <t>王婳</t>
  </si>
  <si>
    <t>陈子清</t>
  </si>
  <si>
    <t>王嘉佳</t>
  </si>
  <si>
    <t>杨毅</t>
  </si>
  <si>
    <t>外科学</t>
  </si>
  <si>
    <t>孙萍</t>
  </si>
  <si>
    <t>彭灿灿</t>
  </si>
  <si>
    <t>陈洁</t>
  </si>
  <si>
    <t>女</t>
  </si>
  <si>
    <t>本科</t>
  </si>
  <si>
    <t>护理学</t>
  </si>
  <si>
    <t>广州南方学院</t>
  </si>
  <si>
    <t>护理</t>
  </si>
  <si>
    <t>任莎</t>
  </si>
  <si>
    <t>吉首大学</t>
  </si>
  <si>
    <t>梁铭宇</t>
  </si>
  <si>
    <t>广东医科大学</t>
  </si>
  <si>
    <t>陈金华</t>
  </si>
  <si>
    <t>中山大学新华学院</t>
  </si>
  <si>
    <t>叶燕青</t>
  </si>
  <si>
    <t>广州新华学院</t>
  </si>
  <si>
    <t>赖晓婷</t>
  </si>
  <si>
    <t>井冈山大学</t>
  </si>
  <si>
    <t>刘畅</t>
  </si>
  <si>
    <t>河南开封科技传媒学院</t>
  </si>
  <si>
    <t>胡圆圆</t>
  </si>
  <si>
    <t>湖南医药学院</t>
  </si>
  <si>
    <t>黄红萍</t>
  </si>
  <si>
    <t>广西中医药大学</t>
  </si>
  <si>
    <t>陈秋颖</t>
  </si>
  <si>
    <t>欧天晶</t>
  </si>
  <si>
    <t>吴春英</t>
  </si>
  <si>
    <t>南京医科大学康达学院</t>
  </si>
  <si>
    <t>林炳旭</t>
  </si>
  <si>
    <t>男</t>
  </si>
  <si>
    <t>天津中医药大学</t>
  </si>
  <si>
    <t>卜源霞</t>
  </si>
  <si>
    <t>吉林医药学院</t>
  </si>
  <si>
    <t>彭东琳</t>
  </si>
  <si>
    <t>海南科技职业大学</t>
  </si>
  <si>
    <t>黄吟雅</t>
  </si>
  <si>
    <t>丁雨</t>
  </si>
  <si>
    <t>哈尔滨医科大学</t>
  </si>
  <si>
    <t>陈欣欣</t>
  </si>
  <si>
    <t>嘉应学院</t>
  </si>
  <si>
    <t>言慧琦</t>
  </si>
  <si>
    <t>河北医科大学临床学院</t>
  </si>
  <si>
    <t>谢海丹</t>
  </si>
  <si>
    <t>韶关学院</t>
  </si>
  <si>
    <t>刘金辉</t>
  </si>
  <si>
    <t>长沙医学院</t>
  </si>
  <si>
    <t>王野</t>
  </si>
  <si>
    <t>梁卓康</t>
  </si>
  <si>
    <t>广西医科大学</t>
  </si>
  <si>
    <t>李丹阳</t>
  </si>
  <si>
    <t>广西中医药大学赛恩斯新医药学院</t>
  </si>
  <si>
    <t>梁文静</t>
  </si>
  <si>
    <t>汕头大学</t>
  </si>
  <si>
    <t>田婵</t>
  </si>
  <si>
    <t>张家口学院</t>
  </si>
  <si>
    <t>杨俊玲</t>
  </si>
  <si>
    <t>佳木斯大学</t>
  </si>
  <si>
    <t>蒙福荣</t>
  </si>
  <si>
    <t>沈阳医学院</t>
  </si>
  <si>
    <t>何佳丽</t>
  </si>
  <si>
    <t>湘南学院</t>
  </si>
  <si>
    <t>陈若男</t>
  </si>
  <si>
    <t>内蒙古科技大学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</si>
</sst>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176" fontId="3" fillId="0" borderId="0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54;&#20107;&#31185;&#20851;&#20110;2023&#24180;&#25307;&#32856;&#25311;&#24405;&#29992;&#24037;&#20316;&#20154;&#21592;&#30340;&#35831;&#31034;&#65288;&#20826;&#22996;&#20250;&#65289;\&#38468;&#20214;&#65306;2023&#24180;&#25307;&#32856;&#25311;&#24405;&#29992;&#24037;&#203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床、技诊、机关组"/>
      <sheetName val="护理组"/>
      <sheetName val="拟补录人员名单"/>
    </sheetNames>
    <sheetDataSet>
      <sheetData sheetId="0">
        <row r="3">
          <cell r="K3" t="str">
            <v>1、姓名</v>
          </cell>
          <cell r="L3" t="str">
            <v>2、性别</v>
          </cell>
          <cell r="M3" t="str">
            <v>3、籍贯</v>
          </cell>
          <cell r="N3" t="str">
            <v>4、出生年月</v>
          </cell>
          <cell r="O3" t="str">
            <v>5、身份证号</v>
          </cell>
          <cell r="P3" t="str">
            <v>6、手机号码</v>
          </cell>
          <cell r="Q3" t="str">
            <v>7、民族</v>
          </cell>
          <cell r="R3" t="str">
            <v>8、婚姻状况</v>
          </cell>
          <cell r="S3" t="str">
            <v>9、政治面貌</v>
          </cell>
          <cell r="T3" t="str">
            <v>10、身高（cm）</v>
          </cell>
          <cell r="U3" t="str">
            <v>11、最终应聘科室</v>
          </cell>
          <cell r="V3" t="str">
            <v>12、应聘岗位</v>
          </cell>
          <cell r="W3" t="str">
            <v>13、教育经历（从大学填起，格式：起止时间+学历+专业+学校+是否全日制）</v>
          </cell>
          <cell r="X3" t="str">
            <v>14、大学第一学历</v>
          </cell>
          <cell r="Y3" t="str">
            <v>15、最高学历</v>
          </cell>
          <cell r="Z3" t="str">
            <v>16、最高学历是否全日制</v>
          </cell>
          <cell r="AA3" t="str">
            <v>17、最高学历的专业</v>
          </cell>
          <cell r="AB3" t="str">
            <v>18、研究方向</v>
          </cell>
          <cell r="AC3" t="str">
            <v>19、最高学历的毕业院校</v>
          </cell>
        </row>
        <row r="5">
          <cell r="K5" t="str">
            <v>金格雅</v>
          </cell>
          <cell r="L5" t="str">
            <v>女</v>
          </cell>
          <cell r="M5" t="str">
            <v>河南信阳</v>
          </cell>
          <cell r="N5" t="str">
            <v>1996-10-16</v>
          </cell>
          <cell r="O5" t="str">
            <v>413026199610163020</v>
          </cell>
          <cell r="P5" t="str">
            <v>13019369247</v>
          </cell>
          <cell r="Q5" t="str">
            <v>汉族</v>
          </cell>
          <cell r="R5" t="str">
            <v>未婚</v>
          </cell>
          <cell r="S5" t="str">
            <v>共青团员</v>
          </cell>
          <cell r="T5" t="str">
            <v>155</v>
          </cell>
          <cell r="U5" t="str">
            <v>妇产科</v>
          </cell>
          <cell r="V5" t="str">
            <v>医师</v>
          </cell>
          <cell r="W5" t="str">
            <v>2015.09-2020.06+本科+临床医学+河南大学+全日制
2020.09-2023.06+研究生+妇产科学+中国医科大学+全日制</v>
          </cell>
          <cell r="X5" t="str">
            <v>本科</v>
          </cell>
          <cell r="Y5" t="str">
            <v>硕士</v>
          </cell>
          <cell r="Z5" t="str">
            <v>是</v>
          </cell>
          <cell r="AA5" t="str">
            <v>妇产科学</v>
          </cell>
          <cell r="AB5" t="str">
            <v>生殖医学</v>
          </cell>
          <cell r="AC5" t="str">
            <v>中国医科大学</v>
          </cell>
        </row>
        <row r="7">
          <cell r="K7" t="str">
            <v>陈莹</v>
          </cell>
          <cell r="L7" t="str">
            <v>女</v>
          </cell>
          <cell r="M7" t="str">
            <v>广东湛江</v>
          </cell>
          <cell r="N7" t="str">
            <v>1994-11-01</v>
          </cell>
          <cell r="O7" t="str">
            <v>440881199411010022</v>
          </cell>
          <cell r="P7" t="str">
            <v>13413660907</v>
          </cell>
          <cell r="Q7" t="str">
            <v>汉族</v>
          </cell>
          <cell r="R7" t="str">
            <v>已婚</v>
          </cell>
          <cell r="S7" t="str">
            <v>共青团员</v>
          </cell>
          <cell r="T7" t="str">
            <v>169</v>
          </cell>
          <cell r="U7" t="str">
            <v>神经内三科（神经电生理室）</v>
          </cell>
          <cell r="V7" t="str">
            <v>医师</v>
          </cell>
          <cell r="W7" t="str">
            <v>2014.09-2019.06+本科+临床医学+广东医科大学+是</v>
          </cell>
          <cell r="X7" t="str">
            <v>本科</v>
          </cell>
          <cell r="Y7" t="str">
            <v>本科</v>
          </cell>
          <cell r="Z7" t="str">
            <v>是</v>
          </cell>
          <cell r="AA7" t="str">
            <v>临床医学</v>
          </cell>
          <cell r="AB7" t="str">
            <v>无</v>
          </cell>
          <cell r="AC7" t="str">
            <v>广东医科大学</v>
          </cell>
        </row>
        <row r="9">
          <cell r="K9" t="str">
            <v>罗美红</v>
          </cell>
          <cell r="L9" t="str">
            <v>女</v>
          </cell>
          <cell r="M9" t="str">
            <v>广东信宜</v>
          </cell>
          <cell r="N9" t="str">
            <v>1994-06-09</v>
          </cell>
          <cell r="O9" t="str">
            <v>440921199406093520</v>
          </cell>
          <cell r="P9" t="str">
            <v>15992973925</v>
          </cell>
          <cell r="Q9" t="str">
            <v>汉族</v>
          </cell>
          <cell r="R9" t="str">
            <v>未婚</v>
          </cell>
          <cell r="S9" t="str">
            <v>中共预备党员</v>
          </cell>
          <cell r="T9" t="str">
            <v>166</v>
          </cell>
          <cell r="U9" t="str">
            <v>肾内科</v>
          </cell>
          <cell r="V9" t="str">
            <v>医师</v>
          </cell>
          <cell r="W9" t="str">
            <v>2014年9月至2019年6月+本科+临床医学+韶关学院+全日制
2020年9月至2023年6月+硕士研究生+内科学+广东医科大学+全日制</v>
          </cell>
          <cell r="X9" t="str">
            <v>本科</v>
          </cell>
          <cell r="Y9" t="str">
            <v>硕士</v>
          </cell>
          <cell r="Z9" t="str">
            <v>是</v>
          </cell>
          <cell r="AA9" t="str">
            <v>内科学</v>
          </cell>
          <cell r="AB9" t="str">
            <v>肾脏病学</v>
          </cell>
          <cell r="AC9" t="str">
            <v>广东医科大学</v>
          </cell>
        </row>
        <row r="11">
          <cell r="K11" t="str">
            <v>张文超</v>
          </cell>
          <cell r="L11" t="str">
            <v>男</v>
          </cell>
          <cell r="M11" t="str">
            <v>广东化州</v>
          </cell>
          <cell r="N11" t="str">
            <v>1994-08-19</v>
          </cell>
          <cell r="O11" t="str">
            <v>440982199408195419</v>
          </cell>
          <cell r="P11" t="str">
            <v>13726558893</v>
          </cell>
          <cell r="Q11" t="str">
            <v>汉</v>
          </cell>
          <cell r="R11" t="str">
            <v>未婚</v>
          </cell>
          <cell r="S11" t="str">
            <v>群众</v>
          </cell>
          <cell r="T11" t="str">
            <v>168</v>
          </cell>
          <cell r="U11" t="str">
            <v>呼吸与危重症医学科</v>
          </cell>
          <cell r="V11" t="str">
            <v>医师</v>
          </cell>
          <cell r="W11" t="str">
            <v>2015.9-2020.6 本科/临床医学专业/韶关学院医学院/全日制
2020.9-2023.6 硕士/内科学（呼吸内科）/广东医科大学/全日制</v>
          </cell>
          <cell r="X11" t="str">
            <v>本科</v>
          </cell>
          <cell r="Y11" t="str">
            <v>硕士</v>
          </cell>
          <cell r="Z11" t="str">
            <v>是</v>
          </cell>
          <cell r="AA11" t="str">
            <v>内科学</v>
          </cell>
          <cell r="AB11" t="str">
            <v>呼吸内科</v>
          </cell>
          <cell r="AC11" t="str">
            <v>广东医科大学</v>
          </cell>
        </row>
        <row r="12">
          <cell r="K12" t="str">
            <v>李婷红</v>
          </cell>
          <cell r="L12" t="str">
            <v>女</v>
          </cell>
          <cell r="M12" t="str">
            <v>广东茂名</v>
          </cell>
          <cell r="N12" t="str">
            <v>1997-12-01</v>
          </cell>
          <cell r="O12" t="str">
            <v>440982199712015208</v>
          </cell>
          <cell r="P12" t="str">
            <v>13726555532</v>
          </cell>
          <cell r="Q12" t="str">
            <v>汉族</v>
          </cell>
          <cell r="R12" t="str">
            <v>未婚</v>
          </cell>
          <cell r="S12" t="str">
            <v>共青团员</v>
          </cell>
          <cell r="T12" t="str">
            <v>159</v>
          </cell>
          <cell r="U12" t="str">
            <v>呼吸与危重症医学科</v>
          </cell>
          <cell r="V12" t="str">
            <v>医师</v>
          </cell>
          <cell r="W12" t="str">
            <v>2015/09-2020/06+本科+临床医学+韶关学院+是
2020/09-2023/06+硕士+内科学+广东医科大学+是</v>
          </cell>
          <cell r="X12" t="str">
            <v>本科</v>
          </cell>
          <cell r="Y12" t="str">
            <v>硕士</v>
          </cell>
          <cell r="Z12" t="str">
            <v>是</v>
          </cell>
          <cell r="AA12" t="str">
            <v>内科学</v>
          </cell>
          <cell r="AB12" t="str">
            <v>呼吸方向</v>
          </cell>
          <cell r="AC12" t="str">
            <v>广东医科大学</v>
          </cell>
        </row>
        <row r="13">
          <cell r="K13" t="str">
            <v>王红虹</v>
          </cell>
          <cell r="L13" t="str">
            <v>女</v>
          </cell>
          <cell r="M13" t="str">
            <v>广东茂名</v>
          </cell>
          <cell r="N13" t="str">
            <v>1995-10-16</v>
          </cell>
          <cell r="O13" t="str">
            <v>440923199510165769</v>
          </cell>
          <cell r="P13" t="str">
            <v>15521155786</v>
          </cell>
          <cell r="Q13" t="str">
            <v>汉族</v>
          </cell>
          <cell r="R13" t="str">
            <v>未婚</v>
          </cell>
          <cell r="S13" t="str">
            <v>共青团员</v>
          </cell>
          <cell r="T13" t="str">
            <v>157</v>
          </cell>
          <cell r="U13" t="str">
            <v>呼吸与危重症医学科</v>
          </cell>
          <cell r="V13" t="str">
            <v>医师</v>
          </cell>
          <cell r="W13" t="str">
            <v>2015年9月-2020年6月+本科+临床医学+广东医科大学+全日制
2020年9月-2023年6月+硕士研究生+内科学+暨南大学+全日制</v>
          </cell>
          <cell r="X13" t="str">
            <v>本科</v>
          </cell>
          <cell r="Y13" t="str">
            <v>硕士</v>
          </cell>
          <cell r="Z13" t="str">
            <v>是</v>
          </cell>
          <cell r="AA13" t="str">
            <v>内科学</v>
          </cell>
          <cell r="AB13" t="str">
            <v>呼吸系统疾病的诊治</v>
          </cell>
          <cell r="AC13" t="str">
            <v>暨南大学</v>
          </cell>
        </row>
        <row r="14">
          <cell r="K14" t="str">
            <v>张瀚文</v>
          </cell>
          <cell r="L14" t="str">
            <v>男</v>
          </cell>
          <cell r="M14" t="str">
            <v>广东茂名</v>
          </cell>
          <cell r="N14" t="str">
            <v>1993-08-18</v>
          </cell>
          <cell r="O14" t="str">
            <v>440981199308185671</v>
          </cell>
          <cell r="P14" t="str">
            <v>13413691006</v>
          </cell>
          <cell r="Q14" t="str">
            <v>汉族</v>
          </cell>
          <cell r="R14" t="str">
            <v>已婚</v>
          </cell>
          <cell r="S14" t="str">
            <v>党员</v>
          </cell>
          <cell r="T14" t="str">
            <v>163</v>
          </cell>
          <cell r="U14" t="str">
            <v>呼吸与危重症医学科</v>
          </cell>
          <cell r="V14" t="str">
            <v>医师</v>
          </cell>
          <cell r="W14" t="str">
            <v>2014.09-2019.06 本科 麻醉科 广东医科大学 全日制         
2020.09-2023.06 硕士 内科学 暨南大学 全日制</v>
          </cell>
          <cell r="X14" t="str">
            <v>本科</v>
          </cell>
          <cell r="Y14" t="str">
            <v>硕士</v>
          </cell>
          <cell r="Z14" t="str">
            <v>是</v>
          </cell>
          <cell r="AA14" t="str">
            <v>内科学</v>
          </cell>
          <cell r="AB14" t="str">
            <v>呼吸内科</v>
          </cell>
          <cell r="AC14" t="str">
            <v>暨南大学</v>
          </cell>
        </row>
        <row r="15">
          <cell r="K15" t="str">
            <v>李清</v>
          </cell>
          <cell r="L15" t="str">
            <v>女</v>
          </cell>
          <cell r="M15" t="str">
            <v>四川南充</v>
          </cell>
          <cell r="N15" t="str">
            <v>1992-03-16</v>
          </cell>
          <cell r="O15" t="str">
            <v>511304199203162127</v>
          </cell>
          <cell r="P15" t="str">
            <v>18715797640</v>
          </cell>
          <cell r="Q15" t="str">
            <v>汉族</v>
          </cell>
          <cell r="R15" t="str">
            <v>未婚</v>
          </cell>
          <cell r="S15" t="str">
            <v>群众</v>
          </cell>
          <cell r="T15" t="str">
            <v>160cm</v>
          </cell>
          <cell r="U15" t="str">
            <v>呼吸与危重症医学科</v>
          </cell>
          <cell r="V15" t="str">
            <v>医师</v>
          </cell>
          <cell r="W15" t="str">
            <v>2010年9月至2015年6月 在四川泸州西南医科大学读全日制大学本科，专业是临床医学
2015年9月至2018年6月 在四川泸州西南医科大学读全日制硕士研究生，专业是呼吸内科，顺利完成学业并取得硕士毕业证书及学位证书同时完成规范化培训，获得四证合一。</v>
          </cell>
          <cell r="X15" t="str">
            <v>本科</v>
          </cell>
          <cell r="Y15" t="str">
            <v>硕士</v>
          </cell>
          <cell r="Z15" t="str">
            <v>是</v>
          </cell>
          <cell r="AA15" t="str">
            <v>内科学</v>
          </cell>
          <cell r="AB15" t="str">
            <v>肺癌</v>
          </cell>
          <cell r="AC15" t="str">
            <v>西南医科大学</v>
          </cell>
        </row>
        <row r="16">
          <cell r="K16" t="str">
            <v>周叶珍</v>
          </cell>
          <cell r="L16" t="str">
            <v>女</v>
          </cell>
          <cell r="M16" t="str">
            <v>湖南株洲</v>
          </cell>
          <cell r="N16" t="str">
            <v>1991-09-29</v>
          </cell>
          <cell r="O16" t="str">
            <v>430224199109290623</v>
          </cell>
          <cell r="P16" t="str">
            <v>18627532580</v>
          </cell>
          <cell r="Q16" t="str">
            <v>汉族</v>
          </cell>
          <cell r="R16" t="str">
            <v>未婚</v>
          </cell>
          <cell r="S16" t="str">
            <v>中共党员</v>
          </cell>
          <cell r="T16" t="str">
            <v>160</v>
          </cell>
          <cell r="U16" t="str">
            <v>呼吸科</v>
          </cell>
          <cell r="V16" t="str">
            <v>医师</v>
          </cell>
          <cell r="W16" t="str">
            <v>2020.09-2016.06  本科 临床医学 长沙医学院 全日制
2017.09-2020.06  研究生 心血管内科 广西医科大学  全日制</v>
          </cell>
          <cell r="X16" t="str">
            <v>本科</v>
          </cell>
          <cell r="Y16" t="str">
            <v>硕士</v>
          </cell>
          <cell r="Z16" t="str">
            <v>是</v>
          </cell>
          <cell r="AA16" t="str">
            <v>内科</v>
          </cell>
          <cell r="AB16" t="str">
            <v>心脏康复</v>
          </cell>
          <cell r="AC16" t="str">
            <v>广西医科大学</v>
          </cell>
        </row>
        <row r="17">
          <cell r="K17" t="str">
            <v>韦春蓥</v>
          </cell>
          <cell r="L17" t="str">
            <v>女</v>
          </cell>
          <cell r="M17" t="str">
            <v>广西钦州</v>
          </cell>
          <cell r="N17" t="str">
            <v>1995-08-01</v>
          </cell>
          <cell r="O17" t="str">
            <v>450722199508016144</v>
          </cell>
          <cell r="P17" t="str">
            <v>19897771125</v>
          </cell>
          <cell r="Q17" t="str">
            <v>汉</v>
          </cell>
          <cell r="R17" t="str">
            <v>未婚</v>
          </cell>
          <cell r="S17" t="str">
            <v>团员</v>
          </cell>
          <cell r="T17" t="str">
            <v>155</v>
          </cell>
          <cell r="U17" t="str">
            <v>呼吸与危重症医学科</v>
          </cell>
          <cell r="V17" t="str">
            <v>医师</v>
          </cell>
          <cell r="W17" t="str">
            <v>2014.9-2019.7+本科+临床医学+长治医学院+全日制；
2019.8-2022.7+硕士研究生+内科学（呼吸）+长治医学院+全日制；</v>
          </cell>
          <cell r="X17" t="str">
            <v>本科</v>
          </cell>
          <cell r="Y17" t="str">
            <v>硕士</v>
          </cell>
          <cell r="Z17" t="str">
            <v>是</v>
          </cell>
          <cell r="AA17" t="str">
            <v>临床医学</v>
          </cell>
          <cell r="AB17" t="str">
            <v>无</v>
          </cell>
          <cell r="AC17" t="str">
            <v>长治医学院</v>
          </cell>
        </row>
        <row r="18">
          <cell r="K18" t="str">
            <v>王鹏磊</v>
          </cell>
          <cell r="L18" t="str">
            <v>男</v>
          </cell>
          <cell r="M18" t="str">
            <v>广东湛江</v>
          </cell>
          <cell r="N18" t="str">
            <v>1991-01-13</v>
          </cell>
          <cell r="O18" t="str">
            <v>44082319910113101X</v>
          </cell>
          <cell r="P18" t="str">
            <v>15915778125</v>
          </cell>
          <cell r="Q18" t="str">
            <v>汉族</v>
          </cell>
          <cell r="R18" t="str">
            <v>未婚</v>
          </cell>
          <cell r="S18" t="str">
            <v>群众</v>
          </cell>
          <cell r="T18" t="str">
            <v>166</v>
          </cell>
          <cell r="U18" t="str">
            <v>呼吸与危重症医学科</v>
          </cell>
          <cell r="V18" t="str">
            <v>医师</v>
          </cell>
          <cell r="W18" t="str">
            <v>201009-201506，本科，临床医学，广州医科大学，全日制
201509-201906，硕士，呼吸内科学，广州医科大学，全日制</v>
          </cell>
          <cell r="X18" t="str">
            <v>本科</v>
          </cell>
          <cell r="Y18" t="str">
            <v>硕士</v>
          </cell>
          <cell r="Z18" t="str">
            <v>是</v>
          </cell>
          <cell r="AA18" t="str">
            <v>内科学</v>
          </cell>
          <cell r="AB18" t="str">
            <v>呼吸感染</v>
          </cell>
          <cell r="AC18" t="str">
            <v>广州医科大学</v>
          </cell>
        </row>
        <row r="19">
          <cell r="K19" t="str">
            <v>谢杰鹏</v>
          </cell>
          <cell r="L19" t="str">
            <v>男</v>
          </cell>
          <cell r="M19" t="str">
            <v>广东湛江</v>
          </cell>
          <cell r="N19" t="str">
            <v>1993-07-26</v>
          </cell>
          <cell r="O19" t="str">
            <v>440804199307261152</v>
          </cell>
          <cell r="P19" t="str">
            <v>15777193690</v>
          </cell>
          <cell r="Q19" t="str">
            <v>汉族</v>
          </cell>
          <cell r="R19" t="str">
            <v>未婚</v>
          </cell>
          <cell r="S19" t="str">
            <v>党员</v>
          </cell>
          <cell r="T19" t="str">
            <v>173</v>
          </cell>
          <cell r="U19" t="str">
            <v>呼吸与危重症医学科</v>
          </cell>
          <cell r="V19" t="str">
            <v>医师</v>
          </cell>
          <cell r="W19" t="str">
            <v>2012.09—2017.07
嘉兴学院学院  医学学士
2017.09—2020.07
广西医科大学   硕士研究生   专业：呼吸病学是全日制</v>
          </cell>
          <cell r="X19" t="str">
            <v>本科</v>
          </cell>
          <cell r="Y19" t="str">
            <v>硕士</v>
          </cell>
          <cell r="Z19" t="str">
            <v>是</v>
          </cell>
          <cell r="AA19" t="str">
            <v>呼吸病学</v>
          </cell>
          <cell r="AB19" t="str">
            <v>呼吸内科</v>
          </cell>
          <cell r="AC19" t="str">
            <v>广西医科大学</v>
          </cell>
        </row>
        <row r="20">
          <cell r="K20" t="str">
            <v>李富沛</v>
          </cell>
          <cell r="L20" t="str">
            <v>男</v>
          </cell>
          <cell r="M20" t="str">
            <v>广东茂名</v>
          </cell>
          <cell r="N20" t="str">
            <v>1994-09-22</v>
          </cell>
          <cell r="O20" t="str">
            <v>440982199409225472</v>
          </cell>
          <cell r="P20" t="str">
            <v>13823284889</v>
          </cell>
          <cell r="Q20" t="str">
            <v>汉族</v>
          </cell>
          <cell r="R20" t="str">
            <v>未婚</v>
          </cell>
          <cell r="S20" t="str">
            <v>群众</v>
          </cell>
          <cell r="T20" t="str">
            <v>163</v>
          </cell>
          <cell r="U20" t="str">
            <v>呼吸与危重症医学科</v>
          </cell>
          <cell r="V20" t="str">
            <v>医师</v>
          </cell>
          <cell r="W20" t="str">
            <v>2015.9-2020.6：本科+临床医学+宜春学院+全日制
2020.9-2023.6：研究生+内科学专硕+昆明理工大学+全日制</v>
          </cell>
          <cell r="X20" t="str">
            <v>本科</v>
          </cell>
          <cell r="Y20" t="str">
            <v>硕士</v>
          </cell>
          <cell r="Z20" t="str">
            <v>是</v>
          </cell>
          <cell r="AA20" t="str">
            <v>内科学</v>
          </cell>
          <cell r="AB20" t="str">
            <v>呼吸方向-间质性肺疾病</v>
          </cell>
          <cell r="AC20" t="str">
            <v>昆明理工大学</v>
          </cell>
        </row>
        <row r="22">
          <cell r="K22" t="str">
            <v>白雪</v>
          </cell>
          <cell r="L22" t="str">
            <v>女</v>
          </cell>
          <cell r="M22" t="str">
            <v>山东青岛</v>
          </cell>
          <cell r="N22" t="str">
            <v>1996-03-01</v>
          </cell>
          <cell r="O22" t="str">
            <v>230304199603014424</v>
          </cell>
          <cell r="P22" t="str">
            <v>15636201811</v>
          </cell>
          <cell r="Q22" t="str">
            <v>汉族</v>
          </cell>
          <cell r="R22" t="str">
            <v>已婚</v>
          </cell>
          <cell r="S22" t="str">
            <v>中共党员</v>
          </cell>
          <cell r="T22" t="str">
            <v>162</v>
          </cell>
          <cell r="U22" t="str">
            <v>内科ICU</v>
          </cell>
          <cell r="V22" t="str">
            <v>医师</v>
          </cell>
          <cell r="W22" t="str">
            <v>2014.09-2019.06 本科 临床医学 齐齐哈尔医学院 全日制
2020.09-2023.06 硕士 神经病学 哈尔滨医科大学 全日制</v>
          </cell>
          <cell r="X22" t="str">
            <v>本科</v>
          </cell>
          <cell r="Y22" t="str">
            <v>硕士</v>
          </cell>
          <cell r="Z22" t="str">
            <v>是</v>
          </cell>
          <cell r="AA22" t="str">
            <v>神经病学</v>
          </cell>
          <cell r="AB22" t="str">
            <v>神经重症与脑血管疾病</v>
          </cell>
          <cell r="AC22" t="str">
            <v>哈尔滨医科大学</v>
          </cell>
        </row>
        <row r="23">
          <cell r="K23" t="str">
            <v>庞舒舒</v>
          </cell>
          <cell r="L23" t="str">
            <v>女</v>
          </cell>
          <cell r="M23" t="str">
            <v>安徽宿州</v>
          </cell>
          <cell r="N23" t="str">
            <v>1994-01-18</v>
          </cell>
          <cell r="O23" t="str">
            <v>342221199401180529</v>
          </cell>
          <cell r="P23" t="str">
            <v>15612469169</v>
          </cell>
          <cell r="Q23" t="str">
            <v>汉族</v>
          </cell>
          <cell r="R23" t="str">
            <v>已婚</v>
          </cell>
          <cell r="S23" t="str">
            <v>团员</v>
          </cell>
          <cell r="T23" t="str">
            <v>163</v>
          </cell>
          <cell r="U23" t="str">
            <v>内科ICU</v>
          </cell>
          <cell r="V23" t="str">
            <v>医师</v>
          </cell>
          <cell r="W23" t="str">
            <v>2014-2019承德医学院临床医学全日制
2020-2023安徽医科大学急诊医学全日制</v>
          </cell>
          <cell r="X23" t="str">
            <v>本科</v>
          </cell>
          <cell r="Y23" t="str">
            <v>硕士</v>
          </cell>
          <cell r="Z23" t="str">
            <v>是</v>
          </cell>
          <cell r="AA23" t="str">
            <v>急诊医学</v>
          </cell>
          <cell r="AB23" t="str">
            <v>无</v>
          </cell>
          <cell r="AC23" t="str">
            <v>安徽医科大学</v>
          </cell>
        </row>
        <row r="24">
          <cell r="K24" t="str">
            <v>揭友明</v>
          </cell>
          <cell r="L24" t="str">
            <v>男</v>
          </cell>
          <cell r="M24" t="str">
            <v>福建三明</v>
          </cell>
          <cell r="N24" t="str">
            <v>1987-08-12</v>
          </cell>
          <cell r="O24" t="str">
            <v>360730198708121436</v>
          </cell>
          <cell r="P24" t="str">
            <v>15280578790</v>
          </cell>
          <cell r="Q24" t="str">
            <v>汉</v>
          </cell>
          <cell r="R24" t="str">
            <v>已婚</v>
          </cell>
          <cell r="S24" t="str">
            <v>群众</v>
          </cell>
          <cell r="T24" t="str">
            <v>174</v>
          </cell>
          <cell r="U24" t="str">
            <v>内科ICU</v>
          </cell>
          <cell r="V24" t="str">
            <v>医师</v>
          </cell>
          <cell r="W24" t="str">
            <v>2008.09-2013.06 本科 临床医学 赣南医学院 全日制
2020.09-2023.06 研究生 内科学（心血管病学）华中科技大学 全日制</v>
          </cell>
          <cell r="X24" t="str">
            <v>本科</v>
          </cell>
          <cell r="Y24" t="str">
            <v>硕士</v>
          </cell>
          <cell r="Z24" t="str">
            <v>是</v>
          </cell>
          <cell r="AA24" t="str">
            <v>内科学（心血管病学）</v>
          </cell>
          <cell r="AB24" t="str">
            <v>阿霉素心肌病</v>
          </cell>
          <cell r="AC24" t="str">
            <v>华中科技大学</v>
          </cell>
        </row>
        <row r="25">
          <cell r="K25" t="str">
            <v>王婳</v>
          </cell>
          <cell r="L25" t="str">
            <v>女</v>
          </cell>
          <cell r="M25" t="str">
            <v>河北保定</v>
          </cell>
          <cell r="N25" t="str">
            <v>1995-10-17</v>
          </cell>
          <cell r="O25" t="str">
            <v>130604199510170324</v>
          </cell>
          <cell r="P25" t="str">
            <v>18654921232</v>
          </cell>
          <cell r="Q25" t="str">
            <v>汉</v>
          </cell>
          <cell r="R25" t="str">
            <v>未婚</v>
          </cell>
          <cell r="S25" t="str">
            <v>共青团员</v>
          </cell>
          <cell r="T25" t="str">
            <v>170</v>
          </cell>
          <cell r="U25" t="str">
            <v>内科icu</v>
          </cell>
          <cell r="V25" t="str">
            <v>医师</v>
          </cell>
          <cell r="W25" t="str">
            <v>2014年9月-2019年7月 本科 临床医学 山东第一医科大学 全日制
2020年9月-2023年7月 硕士 内科学     山东第一医科大学 全日制</v>
          </cell>
          <cell r="X25" t="str">
            <v>本科</v>
          </cell>
          <cell r="Y25" t="str">
            <v>硕士</v>
          </cell>
          <cell r="Z25" t="str">
            <v>是</v>
          </cell>
          <cell r="AA25" t="str">
            <v>内科学</v>
          </cell>
          <cell r="AB25" t="str">
            <v>血液病</v>
          </cell>
          <cell r="AC25" t="str">
            <v>山东第一医科大学</v>
          </cell>
        </row>
        <row r="27">
          <cell r="K27" t="str">
            <v>陈子清</v>
          </cell>
          <cell r="L27" t="str">
            <v>男</v>
          </cell>
          <cell r="M27" t="str">
            <v>湖北赤壁</v>
          </cell>
          <cell r="N27" t="str">
            <v>1995-06-06</v>
          </cell>
          <cell r="O27" t="str">
            <v>421281199506065717</v>
          </cell>
          <cell r="P27" t="str">
            <v>15607249820</v>
          </cell>
          <cell r="Q27" t="str">
            <v>汉族</v>
          </cell>
          <cell r="R27" t="str">
            <v>未婚</v>
          </cell>
          <cell r="S27" t="str">
            <v>团员</v>
          </cell>
          <cell r="T27" t="str">
            <v>175</v>
          </cell>
          <cell r="U27" t="str">
            <v>烧伤整形科</v>
          </cell>
          <cell r="V27" t="str">
            <v>医师</v>
          </cell>
          <cell r="W27" t="str">
            <v>2014.09-2019.06 本科 临床医学 湖北科技学院 全日制
2020.09-2023.06 硕士 烧伤外科 南昌大学 全日制</v>
          </cell>
          <cell r="X27" t="str">
            <v>本科</v>
          </cell>
          <cell r="Y27" t="str">
            <v>硕士</v>
          </cell>
          <cell r="Z27" t="str">
            <v>是</v>
          </cell>
          <cell r="AA27" t="str">
            <v>外科学</v>
          </cell>
          <cell r="AB27" t="str">
            <v>烧伤外科</v>
          </cell>
          <cell r="AC27" t="str">
            <v>南昌大学</v>
          </cell>
        </row>
        <row r="28">
          <cell r="K28" t="str">
            <v>王嘉佳</v>
          </cell>
          <cell r="L28" t="str">
            <v>女</v>
          </cell>
          <cell r="M28" t="str">
            <v>新疆乌鲁木齐</v>
          </cell>
          <cell r="N28" t="str">
            <v>1993-10-26</v>
          </cell>
          <cell r="O28" t="str">
            <v>65010319931026552X</v>
          </cell>
          <cell r="P28" t="str">
            <v>18513102638</v>
          </cell>
          <cell r="Q28" t="str">
            <v>汉族</v>
          </cell>
          <cell r="R28" t="str">
            <v>未婚</v>
          </cell>
          <cell r="S28" t="str">
            <v>群众</v>
          </cell>
          <cell r="T28" t="str">
            <v>162</v>
          </cell>
          <cell r="U28" t="str">
            <v>烧伤整形科</v>
          </cell>
          <cell r="V28" t="str">
            <v>医师</v>
          </cell>
          <cell r="W28" t="str">
            <v>2012-2017本科+皮肤性病学+长江大学+是全日制
2020-2023硕士+皮肤性病学+海南医学院+是全日制</v>
          </cell>
          <cell r="X28" t="str">
            <v>本科</v>
          </cell>
          <cell r="Y28" t="str">
            <v>硕士</v>
          </cell>
          <cell r="Z28" t="str">
            <v>是</v>
          </cell>
          <cell r="AA28" t="str">
            <v>皮肤病与性病学</v>
          </cell>
          <cell r="AB28" t="str">
            <v>银屑病的发病机制</v>
          </cell>
          <cell r="AC28" t="str">
            <v>海南医学院</v>
          </cell>
        </row>
        <row r="30">
          <cell r="K30" t="str">
            <v>杨毅</v>
          </cell>
          <cell r="L30" t="str">
            <v>男</v>
          </cell>
          <cell r="M30" t="str">
            <v>贵州遵义</v>
          </cell>
          <cell r="N30" t="str">
            <v>1995-10-20</v>
          </cell>
          <cell r="O30" t="str">
            <v>522126199510201018</v>
          </cell>
          <cell r="P30" t="str">
            <v>17509009860</v>
          </cell>
          <cell r="Q30" t="str">
            <v>仡佬族</v>
          </cell>
          <cell r="R30" t="str">
            <v>未婚</v>
          </cell>
          <cell r="S30" t="str">
            <v>中共预备党员</v>
          </cell>
          <cell r="T30" t="str">
            <v>170</v>
          </cell>
          <cell r="U30" t="str">
            <v>胃肠外科、血管外科</v>
          </cell>
          <cell r="V30" t="str">
            <v>医师</v>
          </cell>
          <cell r="W30" t="str">
            <v>2015年9月-2020年6月：锦州医科大学医疗学院     临床医学    全日制
2020年9月-2023年6月：新疆医科大学第四临床医学院    外科硕士  全日制</v>
          </cell>
          <cell r="X30" t="str">
            <v>本科</v>
          </cell>
          <cell r="Y30" t="str">
            <v>硕士</v>
          </cell>
          <cell r="Z30" t="str">
            <v>是</v>
          </cell>
          <cell r="AA30" t="str">
            <v>普外科专业</v>
          </cell>
          <cell r="AB30" t="str">
            <v>胃肠肿瘤、甲状腺及血管方向</v>
          </cell>
          <cell r="AC30" t="str">
            <v>新疆医科大学</v>
          </cell>
        </row>
        <row r="32">
          <cell r="K32" t="str">
            <v>孙萍</v>
          </cell>
          <cell r="L32" t="str">
            <v>女</v>
          </cell>
          <cell r="M32" t="str">
            <v>江西赣州</v>
          </cell>
          <cell r="N32" t="str">
            <v>1997-03-14</v>
          </cell>
          <cell r="O32" t="str">
            <v>360726199703140021</v>
          </cell>
          <cell r="P32" t="str">
            <v>15798009938</v>
          </cell>
          <cell r="Q32" t="str">
            <v>汉族</v>
          </cell>
          <cell r="R32" t="str">
            <v>未婚</v>
          </cell>
          <cell r="S32" t="str">
            <v>共青团员</v>
          </cell>
          <cell r="T32" t="str">
            <v>153</v>
          </cell>
          <cell r="U32" t="str">
            <v>眼科</v>
          </cell>
          <cell r="V32" t="str">
            <v>医师</v>
          </cell>
          <cell r="W32" t="str">
            <v>2012.9-2015.7  本科 临床医学 南昌大学抚州医学院 全日制
2015.9-2020.7  硕士 眼科学     南昌大学   全日制</v>
          </cell>
          <cell r="X32" t="str">
            <v>本科</v>
          </cell>
          <cell r="Y32" t="str">
            <v>硕士</v>
          </cell>
          <cell r="Z32" t="str">
            <v>是</v>
          </cell>
          <cell r="AA32" t="str">
            <v>眼科学</v>
          </cell>
          <cell r="AB32" t="str">
            <v>青光眼</v>
          </cell>
          <cell r="AC32" t="str">
            <v>南昌大学</v>
          </cell>
        </row>
        <row r="34">
          <cell r="K34" t="str">
            <v>彭灿灿</v>
          </cell>
          <cell r="L34" t="str">
            <v>女</v>
          </cell>
          <cell r="M34" t="str">
            <v>广东湛江</v>
          </cell>
          <cell r="N34" t="str">
            <v>1998-01-12</v>
          </cell>
          <cell r="O34" t="str">
            <v>44088219980112032X</v>
          </cell>
          <cell r="P34" t="str">
            <v>13763057461</v>
          </cell>
          <cell r="Q34" t="str">
            <v>汉族</v>
          </cell>
          <cell r="R34" t="str">
            <v>未婚</v>
          </cell>
          <cell r="S34" t="str">
            <v>中共党员</v>
          </cell>
          <cell r="T34" t="str">
            <v>155</v>
          </cell>
          <cell r="U34" t="str">
            <v>质量管理科</v>
          </cell>
          <cell r="V34" t="str">
            <v>管理</v>
          </cell>
          <cell r="W34" t="str">
            <v>2016.9-2020.6 本科 计算机科学与技术 中山大学南方学院 全日制
2020.9-2023.6 硕士 电子信息 广西民族大学 全日制</v>
          </cell>
          <cell r="X34" t="str">
            <v>本科</v>
          </cell>
          <cell r="Y34" t="str">
            <v>硕士</v>
          </cell>
          <cell r="Z34" t="str">
            <v>是</v>
          </cell>
          <cell r="AA34" t="str">
            <v>电子信息</v>
          </cell>
          <cell r="AB34" t="str">
            <v>大数据与信息安全</v>
          </cell>
          <cell r="AC34" t="str">
            <v>广西民族大学</v>
          </cell>
        </row>
      </sheetData>
      <sheetData sheetId="1"/>
      <sheetData sheetId="2">
        <row r="2">
          <cell r="E2" t="str">
            <v>1、姓名</v>
          </cell>
          <cell r="F2" t="str">
            <v>2、性别</v>
          </cell>
          <cell r="G2" t="str">
            <v>3、籍贯</v>
          </cell>
          <cell r="H2" t="str">
            <v>4、出生年月</v>
          </cell>
          <cell r="I2" t="str">
            <v>7、民族</v>
          </cell>
          <cell r="J2" t="str">
            <v>8、婚姻状况</v>
          </cell>
          <cell r="K2" t="str">
            <v>9、政治面貌</v>
          </cell>
          <cell r="L2" t="str">
            <v>10、身高（cm）</v>
          </cell>
          <cell r="M2" t="str">
            <v>11、应聘科室</v>
          </cell>
          <cell r="N2" t="str">
            <v>12、应聘岗位</v>
          </cell>
          <cell r="O2" t="str">
            <v>13、是否接受调剂</v>
          </cell>
          <cell r="P2" t="str">
            <v>14、教育经历（从本科填起，格式：起止时间+学历+专业+学校+是否全日制）</v>
          </cell>
          <cell r="Q2" t="str">
            <v>15、最高学历</v>
          </cell>
          <cell r="R2" t="str">
            <v>16、最高学历是否全日制</v>
          </cell>
          <cell r="S2" t="str">
            <v>17、最高学历的专业</v>
          </cell>
          <cell r="T2" t="str">
            <v>18、研究方向</v>
          </cell>
          <cell r="U2" t="str">
            <v>19、最高学历的毕业院校</v>
          </cell>
        </row>
        <row r="4">
          <cell r="E4" t="str">
            <v>梅芬</v>
          </cell>
          <cell r="F4" t="str">
            <v>女</v>
          </cell>
          <cell r="G4" t="str">
            <v>湖北黄冈</v>
          </cell>
          <cell r="H4" t="str">
            <v>1991-08-28</v>
          </cell>
          <cell r="I4" t="str">
            <v>汉</v>
          </cell>
          <cell r="J4" t="str">
            <v>未婚</v>
          </cell>
          <cell r="K4" t="str">
            <v>群众</v>
          </cell>
          <cell r="L4" t="str">
            <v>162</v>
          </cell>
          <cell r="M4" t="str">
            <v>全科医疗科</v>
          </cell>
          <cell r="N4" t="str">
            <v>医师</v>
          </cell>
          <cell r="O4" t="str">
            <v>是</v>
          </cell>
          <cell r="P4" t="str">
            <v>2013-09至2016-07+本科（专科起点）+临床医学+九江学院+全日制</v>
          </cell>
          <cell r="Q4" t="str">
            <v>硕士</v>
          </cell>
          <cell r="R4" t="str">
            <v>是</v>
          </cell>
          <cell r="S4" t="str">
            <v>临床医学</v>
          </cell>
          <cell r="T4" t="str">
            <v>肺损伤，肺纤维化的基础研究</v>
          </cell>
          <cell r="U4" t="str">
            <v>广州医科大学</v>
          </cell>
        </row>
        <row r="6">
          <cell r="E6" t="str">
            <v>潘金凤</v>
          </cell>
          <cell r="F6" t="str">
            <v>女</v>
          </cell>
          <cell r="G6" t="str">
            <v>广东茂名</v>
          </cell>
          <cell r="H6" t="str">
            <v>1995-09-18</v>
          </cell>
          <cell r="I6" t="str">
            <v>汉族</v>
          </cell>
          <cell r="J6" t="str">
            <v>未婚</v>
          </cell>
          <cell r="K6" t="str">
            <v>共青团员</v>
          </cell>
          <cell r="L6" t="str">
            <v>152</v>
          </cell>
          <cell r="M6" t="str">
            <v>口腔科</v>
          </cell>
          <cell r="N6" t="str">
            <v>医师</v>
          </cell>
          <cell r="O6" t="str">
            <v>是</v>
          </cell>
          <cell r="P6" t="str">
            <v>2015.09-2020.06本科 口腔 广东医科大学 全日制
2020.09-2023.06硕士 口腔 广西医科大学 全日制</v>
          </cell>
          <cell r="Q6" t="str">
            <v>硕士</v>
          </cell>
          <cell r="R6" t="str">
            <v>是</v>
          </cell>
          <cell r="S6" t="str">
            <v>口腔临床医学</v>
          </cell>
          <cell r="T6" t="str">
            <v>口腔预防医学</v>
          </cell>
          <cell r="U6" t="str">
            <v>广西医科大学</v>
          </cell>
        </row>
        <row r="7">
          <cell r="E7" t="str">
            <v>李娇</v>
          </cell>
          <cell r="F7" t="str">
            <v>女</v>
          </cell>
          <cell r="G7" t="str">
            <v>山东济南</v>
          </cell>
          <cell r="H7" t="str">
            <v>1995-06-15</v>
          </cell>
          <cell r="I7" t="str">
            <v>汉族</v>
          </cell>
          <cell r="J7" t="str">
            <v>未婚</v>
          </cell>
          <cell r="K7" t="str">
            <v>党员</v>
          </cell>
          <cell r="L7" t="str">
            <v>160</v>
          </cell>
          <cell r="M7" t="str">
            <v>口腔</v>
          </cell>
          <cell r="N7" t="str">
            <v>医师</v>
          </cell>
          <cell r="O7" t="str">
            <v>是</v>
          </cell>
          <cell r="P7" t="str">
            <v>齐齐哈尔医学院 本科 口腔医学 是
佳木斯大学 硕士 口腔医学 是</v>
          </cell>
          <cell r="Q7" t="str">
            <v>硕士</v>
          </cell>
          <cell r="R7" t="str">
            <v>是</v>
          </cell>
          <cell r="S7" t="str">
            <v>口腔医学</v>
          </cell>
          <cell r="T7" t="str">
            <v>口腔鳞癌</v>
          </cell>
          <cell r="U7" t="str">
            <v>佳木斯大学</v>
          </cell>
        </row>
        <row r="9">
          <cell r="E9" t="str">
            <v>窦上文</v>
          </cell>
          <cell r="F9" t="str">
            <v>男</v>
          </cell>
          <cell r="G9" t="str">
            <v>广东吴川</v>
          </cell>
          <cell r="H9" t="str">
            <v>1996-04-18</v>
          </cell>
          <cell r="I9" t="str">
            <v>汉族</v>
          </cell>
          <cell r="J9" t="str">
            <v>未婚</v>
          </cell>
          <cell r="K9" t="str">
            <v>共青团员</v>
          </cell>
          <cell r="L9" t="str">
            <v>173</v>
          </cell>
          <cell r="M9" t="str">
            <v>泌尿外一科</v>
          </cell>
          <cell r="N9" t="str">
            <v>医师</v>
          </cell>
          <cell r="O9" t="str">
            <v>否</v>
          </cell>
          <cell r="P9" t="str">
            <v>2015.9-2020.6 本科 临床医学 河北医科大学 全日制
2020.8-2023.7 硕士 泌尿外科 广州医科大学 全日制</v>
          </cell>
          <cell r="Q9" t="str">
            <v>硕士</v>
          </cell>
          <cell r="R9" t="str">
            <v>是</v>
          </cell>
          <cell r="S9" t="str">
            <v>临床医学</v>
          </cell>
          <cell r="T9" t="str">
            <v>无</v>
          </cell>
          <cell r="U9" t="str">
            <v>河北医科大学</v>
          </cell>
        </row>
        <row r="11">
          <cell r="E11" t="str">
            <v>黄晓颖</v>
          </cell>
          <cell r="F11" t="str">
            <v>女</v>
          </cell>
          <cell r="G11" t="str">
            <v>广东兴宁</v>
          </cell>
          <cell r="H11" t="str">
            <v>1995-07-08</v>
          </cell>
          <cell r="I11" t="str">
            <v>汉族</v>
          </cell>
          <cell r="J11" t="str">
            <v>未婚</v>
          </cell>
          <cell r="K11" t="str">
            <v>团员</v>
          </cell>
          <cell r="L11" t="str">
            <v>170</v>
          </cell>
          <cell r="M11" t="str">
            <v>妇科</v>
          </cell>
          <cell r="N11" t="str">
            <v>医师</v>
          </cell>
          <cell r="O11" t="str">
            <v>是</v>
          </cell>
          <cell r="P11" t="str">
            <v>2013-2018 本科 临床医学 石河子大学医学院 全日制 2020-2023 硕士研究生 妇产科学 新疆医科大学 全日制</v>
          </cell>
          <cell r="Q11" t="str">
            <v>硕士</v>
          </cell>
          <cell r="R11" t="str">
            <v>是</v>
          </cell>
          <cell r="S11" t="str">
            <v>妇产科学</v>
          </cell>
          <cell r="T11" t="str">
            <v>妇科疾病</v>
          </cell>
          <cell r="U11" t="str">
            <v>新疆医科大学</v>
          </cell>
        </row>
        <row r="13">
          <cell r="E13" t="str">
            <v>黄晓妮</v>
          </cell>
          <cell r="F13" t="str">
            <v>女</v>
          </cell>
          <cell r="G13" t="str">
            <v>广东湛江</v>
          </cell>
          <cell r="H13" t="str">
            <v>1995-08-07</v>
          </cell>
          <cell r="I13" t="str">
            <v>汉</v>
          </cell>
          <cell r="J13" t="str">
            <v>未婚</v>
          </cell>
          <cell r="K13" t="str">
            <v>团员</v>
          </cell>
          <cell r="L13" t="str">
            <v>160</v>
          </cell>
          <cell r="M13" t="str">
            <v>放射影像科</v>
          </cell>
          <cell r="N13" t="str">
            <v>医师</v>
          </cell>
          <cell r="O13" t="str">
            <v>否</v>
          </cell>
          <cell r="P13" t="str">
            <v>2014.09-2019.06 本科 医学影像学 广东医科大学 全日制
2020.08-2023.06 研究生 影像医学与核医学 南方医科大学 全日制</v>
          </cell>
          <cell r="Q13" t="str">
            <v>硕士</v>
          </cell>
          <cell r="R13" t="str">
            <v>是</v>
          </cell>
          <cell r="S13" t="str">
            <v>影像医学与核医学</v>
          </cell>
          <cell r="T13" t="str">
            <v>乳腺肿瘤影像诊断</v>
          </cell>
          <cell r="U13" t="str">
            <v>南方医科大学</v>
          </cell>
        </row>
        <row r="15">
          <cell r="E15" t="str">
            <v>许绮珊</v>
          </cell>
          <cell r="F15" t="str">
            <v>女</v>
          </cell>
          <cell r="G15" t="str">
            <v>广东湛江</v>
          </cell>
          <cell r="H15" t="str">
            <v>1998-02-15</v>
          </cell>
          <cell r="I15" t="str">
            <v>汉</v>
          </cell>
          <cell r="J15" t="str">
            <v>未婚</v>
          </cell>
          <cell r="K15" t="str">
            <v>共青团员</v>
          </cell>
          <cell r="L15" t="str">
            <v>163</v>
          </cell>
          <cell r="M15" t="str">
            <v>检验科</v>
          </cell>
          <cell r="N15" t="str">
            <v>技师</v>
          </cell>
          <cell r="O15" t="str">
            <v>否</v>
          </cell>
          <cell r="P15" t="str">
            <v>2016.9-2020.6 本科 医学检验 广东医科大学 是
2020.9-2023.6 硕士 基础医学免疫学 南方医科大学 是</v>
          </cell>
          <cell r="Q15" t="str">
            <v>硕士</v>
          </cell>
          <cell r="R15" t="str">
            <v>是</v>
          </cell>
          <cell r="S15" t="str">
            <v>基础医学（免疫学）</v>
          </cell>
          <cell r="T15" t="str">
            <v>肝癌 急性肝损伤</v>
          </cell>
          <cell r="U15" t="str">
            <v>南方医科大学</v>
          </cell>
        </row>
        <row r="17">
          <cell r="E17" t="str">
            <v>李瑶</v>
          </cell>
          <cell r="F17" t="str">
            <v>女</v>
          </cell>
          <cell r="G17" t="str">
            <v>广东湛江</v>
          </cell>
          <cell r="H17" t="str">
            <v>1997-11-10</v>
          </cell>
          <cell r="I17" t="str">
            <v>汉</v>
          </cell>
          <cell r="J17" t="str">
            <v>未婚</v>
          </cell>
          <cell r="K17" t="str">
            <v>共青团员</v>
          </cell>
          <cell r="L17" t="str">
            <v>158</v>
          </cell>
          <cell r="M17" t="str">
            <v>精准医学检验实验室</v>
          </cell>
          <cell r="N17" t="str">
            <v>技师</v>
          </cell>
          <cell r="O17" t="str">
            <v>是</v>
          </cell>
          <cell r="P17" t="str">
            <v>2016.09-2020.07 本科-医学检验技术-韶关学院-是
2020.09-2023.07 硕士-病理学与病理生理学-广州医科大学-是</v>
          </cell>
          <cell r="Q17" t="str">
            <v>硕士</v>
          </cell>
          <cell r="R17" t="str">
            <v>是</v>
          </cell>
          <cell r="S17" t="str">
            <v>病理学与病理生理学</v>
          </cell>
          <cell r="T17" t="str">
            <v>呼吸道宿主防御机制</v>
          </cell>
          <cell r="U17" t="str">
            <v>广州医科大学</v>
          </cell>
        </row>
        <row r="19">
          <cell r="E19" t="str">
            <v>钟晓婷</v>
          </cell>
          <cell r="F19" t="str">
            <v>女</v>
          </cell>
          <cell r="G19" t="str">
            <v>广东廉江</v>
          </cell>
          <cell r="H19" t="str">
            <v>1998-01-16</v>
          </cell>
          <cell r="I19" t="str">
            <v>汉</v>
          </cell>
          <cell r="J19" t="str">
            <v>已婚</v>
          </cell>
          <cell r="K19" t="str">
            <v>共产党员</v>
          </cell>
          <cell r="L19" t="str">
            <v>162</v>
          </cell>
          <cell r="M19" t="str">
            <v>湛江市临床医学研究所</v>
          </cell>
          <cell r="N19" t="str">
            <v>科研</v>
          </cell>
          <cell r="O19" t="str">
            <v>是</v>
          </cell>
          <cell r="P19" t="str">
            <v>2016.9-2020.7 本科，食品质量安全，广州医科大学，全日制；2020.9-2023.7，卫生毒理学，广东医科大学，全日制</v>
          </cell>
          <cell r="Q19" t="str">
            <v>硕士</v>
          </cell>
          <cell r="R19" t="str">
            <v>是</v>
          </cell>
          <cell r="S19" t="str">
            <v>卫生毒理学</v>
          </cell>
          <cell r="T19" t="str">
            <v>环境污染物与肠道菌群</v>
          </cell>
          <cell r="U19" t="str">
            <v>广东医科大学</v>
          </cell>
        </row>
        <row r="21">
          <cell r="E21" t="str">
            <v>冯超儒</v>
          </cell>
          <cell r="F21" t="str">
            <v>男</v>
          </cell>
          <cell r="G21" t="str">
            <v>广东湛江</v>
          </cell>
          <cell r="H21" t="str">
            <v>1996-07-03</v>
          </cell>
          <cell r="I21" t="str">
            <v>汉</v>
          </cell>
          <cell r="J21" t="str">
            <v>未婚</v>
          </cell>
          <cell r="K21" t="str">
            <v>中共团员</v>
          </cell>
          <cell r="L21" t="str">
            <v>178</v>
          </cell>
          <cell r="M21" t="str">
            <v>麻醉科</v>
          </cell>
          <cell r="N21" t="str">
            <v>医师</v>
          </cell>
          <cell r="O21" t="str">
            <v>是</v>
          </cell>
          <cell r="P21" t="str">
            <v>2015-2020+大学本科+麻醉学疼痛医学+广东医科大学+全日制</v>
          </cell>
          <cell r="Q21" t="str">
            <v>本科</v>
          </cell>
          <cell r="R21" t="str">
            <v>是</v>
          </cell>
          <cell r="S21" t="str">
            <v>麻醉科、疼痛医学</v>
          </cell>
          <cell r="T21" t="str">
            <v>无</v>
          </cell>
          <cell r="U21" t="str">
            <v>广东医科大学</v>
          </cell>
        </row>
        <row r="22">
          <cell r="E22" t="str">
            <v>刘琳琳</v>
          </cell>
          <cell r="F22" t="str">
            <v>女</v>
          </cell>
          <cell r="G22" t="str">
            <v>黑龙江伊春</v>
          </cell>
          <cell r="H22" t="str">
            <v>1993-08-07</v>
          </cell>
          <cell r="I22" t="str">
            <v>汉</v>
          </cell>
          <cell r="J22" t="str">
            <v>未婚</v>
          </cell>
          <cell r="K22" t="str">
            <v>群众</v>
          </cell>
          <cell r="L22" t="str">
            <v>170</v>
          </cell>
          <cell r="M22" t="str">
            <v>麻醉</v>
          </cell>
          <cell r="N22" t="str">
            <v>医师</v>
          </cell>
          <cell r="O22" t="str">
            <v>否</v>
          </cell>
          <cell r="P22" t="str">
            <v>2012-2017 麻醉本科，牡丹江医学院</v>
          </cell>
          <cell r="Q22" t="str">
            <v>本科</v>
          </cell>
          <cell r="R22" t="str">
            <v>是</v>
          </cell>
          <cell r="S22" t="str">
            <v>麻醉</v>
          </cell>
          <cell r="T22" t="str">
            <v>无</v>
          </cell>
          <cell r="U22" t="str">
            <v>牡丹江医学院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65"/>
  <sheetViews>
    <sheetView tabSelected="1" topLeftCell="A37" workbookViewId="0">
      <selection activeCell="G39" sqref="G39"/>
    </sheetView>
  </sheetViews>
  <sheetFormatPr defaultColWidth="9" defaultRowHeight="27" customHeight="1"/>
  <cols>
    <col min="1" max="1" width="6.25" style="3" customWidth="1"/>
    <col min="2" max="2" width="9" style="3"/>
    <col min="3" max="3" width="7.13333333333333" style="3" customWidth="1"/>
    <col min="4" max="4" width="11.75" style="4" customWidth="1"/>
    <col min="5" max="5" width="12.2" style="3" customWidth="1"/>
    <col min="6" max="6" width="21.625" style="3" customWidth="1"/>
    <col min="7" max="7" width="31.875" style="3" customWidth="1"/>
    <col min="8" max="8" width="11.375" style="4" customWidth="1"/>
    <col min="9" max="9" width="7.94166666666667" style="3" customWidth="1"/>
    <col min="10" max="16384" width="9" style="5"/>
  </cols>
  <sheetData>
    <row r="1" s="1" customFormat="1" customHeight="1" spans="1:9">
      <c r="A1" s="6" t="s">
        <v>0</v>
      </c>
      <c r="B1" s="6"/>
      <c r="C1" s="6"/>
      <c r="D1" s="7"/>
      <c r="E1" s="6"/>
      <c r="F1" s="6"/>
      <c r="G1" s="6"/>
      <c r="H1" s="7"/>
      <c r="I1" s="6"/>
    </row>
    <row r="2" s="2" customFormat="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8" t="s">
        <v>9</v>
      </c>
    </row>
    <row r="3" customHeight="1" spans="1:9">
      <c r="A3" s="11">
        <v>1</v>
      </c>
      <c r="B3" s="12" t="s">
        <v>10</v>
      </c>
      <c r="C3" s="12" t="str">
        <f>VLOOKUP(B3,[1]拟补录人员名单!$E:$F,2,0)</f>
        <v>女</v>
      </c>
      <c r="D3" s="13">
        <v>33478</v>
      </c>
      <c r="E3" s="11" t="str">
        <f>VLOOKUP(B3,[1]拟补录人员名单!$E:$Q,13,0)</f>
        <v>硕士</v>
      </c>
      <c r="F3" s="11" t="str">
        <f>VLOOKUP(B3,[1]拟补录人员名单!$E:$S,15,0)</f>
        <v>临床医学</v>
      </c>
      <c r="G3" s="11" t="str">
        <f>VLOOKUP(B3,[1]拟补录人员名单!$E:$U,17,0)</f>
        <v>广州医科大学</v>
      </c>
      <c r="H3" s="13">
        <v>45108</v>
      </c>
      <c r="I3" s="11" t="str">
        <f>VLOOKUP(B3,[1]拟补录人员名单!$E:$N,10,0)</f>
        <v>医师</v>
      </c>
    </row>
    <row r="4" customHeight="1" spans="1:9">
      <c r="A4" s="11">
        <v>2</v>
      </c>
      <c r="B4" s="12" t="s">
        <v>11</v>
      </c>
      <c r="C4" s="12" t="str">
        <f>VLOOKUP(B4,[1]拟补录人员名单!$E:$F,2,0)</f>
        <v>女</v>
      </c>
      <c r="D4" s="13">
        <v>34960</v>
      </c>
      <c r="E4" s="11" t="str">
        <f>VLOOKUP(B4,[1]拟补录人员名单!$E:$Q,13,0)</f>
        <v>硕士</v>
      </c>
      <c r="F4" s="11" t="str">
        <f>VLOOKUP(B4,[1]拟补录人员名单!$E:$S,15,0)</f>
        <v>口腔临床医学</v>
      </c>
      <c r="G4" s="11" t="str">
        <f>VLOOKUP(B4,[1]拟补录人员名单!$E:$U,17,0)</f>
        <v>广西医科大学</v>
      </c>
      <c r="H4" s="13">
        <v>45108</v>
      </c>
      <c r="I4" s="11" t="str">
        <f>VLOOKUP(B4,[1]拟补录人员名单!$E:$N,10,0)</f>
        <v>医师</v>
      </c>
    </row>
    <row r="5" customHeight="1" spans="1:9">
      <c r="A5" s="11">
        <v>3</v>
      </c>
      <c r="B5" s="12" t="s">
        <v>12</v>
      </c>
      <c r="C5" s="12" t="str">
        <f>VLOOKUP(B5,[1]拟补录人员名单!$E:$F,2,0)</f>
        <v>女</v>
      </c>
      <c r="D5" s="13">
        <v>34865</v>
      </c>
      <c r="E5" s="11" t="str">
        <f>VLOOKUP(B5,[1]拟补录人员名单!$E:$Q,13,0)</f>
        <v>硕士</v>
      </c>
      <c r="F5" s="11" t="str">
        <f>VLOOKUP(B5,[1]拟补录人员名单!$E:$S,15,0)</f>
        <v>口腔医学</v>
      </c>
      <c r="G5" s="11" t="str">
        <f>VLOOKUP(B5,[1]拟补录人员名单!$E:$U,17,0)</f>
        <v>佳木斯大学</v>
      </c>
      <c r="H5" s="13">
        <v>45108</v>
      </c>
      <c r="I5" s="11" t="str">
        <f>VLOOKUP(B5,[1]拟补录人员名单!$E:$N,10,0)</f>
        <v>医师</v>
      </c>
    </row>
    <row r="6" customHeight="1" spans="1:9">
      <c r="A6" s="11">
        <v>4</v>
      </c>
      <c r="B6" s="12" t="s">
        <v>13</v>
      </c>
      <c r="C6" s="12" t="str">
        <f>VLOOKUP(B6,[1]拟补录人员名单!$E:$F,2,0)</f>
        <v>男</v>
      </c>
      <c r="D6" s="13">
        <v>35173</v>
      </c>
      <c r="E6" s="11" t="str">
        <f>VLOOKUP(B6,[1]拟补录人员名单!$E:$Q,13,0)</f>
        <v>硕士</v>
      </c>
      <c r="F6" s="11" t="str">
        <f>VLOOKUP(B6,[1]拟补录人员名单!$E:$S,15,0)</f>
        <v>临床医学</v>
      </c>
      <c r="G6" s="11" t="s">
        <v>14</v>
      </c>
      <c r="H6" s="13">
        <v>45108</v>
      </c>
      <c r="I6" s="11" t="str">
        <f>VLOOKUP(B6,[1]拟补录人员名单!$E:$N,10,0)</f>
        <v>医师</v>
      </c>
    </row>
    <row r="7" customHeight="1" spans="1:9">
      <c r="A7" s="11">
        <v>5</v>
      </c>
      <c r="B7" s="12" t="s">
        <v>15</v>
      </c>
      <c r="C7" s="12" t="str">
        <f>VLOOKUP(B7,[1]拟补录人员名单!$E:$F,2,0)</f>
        <v>女</v>
      </c>
      <c r="D7" s="13">
        <v>34888</v>
      </c>
      <c r="E7" s="11" t="str">
        <f>VLOOKUP(B7,[1]拟补录人员名单!$E:$Q,13,0)</f>
        <v>硕士</v>
      </c>
      <c r="F7" s="11" t="str">
        <f>VLOOKUP(B7,[1]拟补录人员名单!$E:$S,15,0)</f>
        <v>妇产科学</v>
      </c>
      <c r="G7" s="11" t="str">
        <f>VLOOKUP(B7,[1]拟补录人员名单!$E:$U,17,0)</f>
        <v>新疆医科大学</v>
      </c>
      <c r="H7" s="13">
        <v>45107</v>
      </c>
      <c r="I7" s="11" t="str">
        <f>VLOOKUP(B7,[1]拟补录人员名单!$E:$N,10,0)</f>
        <v>医师</v>
      </c>
    </row>
    <row r="8" customHeight="1" spans="1:9">
      <c r="A8" s="11">
        <v>6</v>
      </c>
      <c r="B8" s="12" t="s">
        <v>16</v>
      </c>
      <c r="C8" s="12" t="str">
        <f>VLOOKUP(B8,[1]拟补录人员名单!$E:$F,2,0)</f>
        <v>女</v>
      </c>
      <c r="D8" s="13">
        <v>34918</v>
      </c>
      <c r="E8" s="11" t="str">
        <f>VLOOKUP(B8,[1]拟补录人员名单!$E:$Q,13,0)</f>
        <v>硕士</v>
      </c>
      <c r="F8" s="11" t="str">
        <f>VLOOKUP(B8,[1]拟补录人员名单!$E:$S,15,0)</f>
        <v>影像医学与核医学</v>
      </c>
      <c r="G8" s="11" t="str">
        <f>VLOOKUP(B8,[1]拟补录人员名单!$E:$U,17,0)</f>
        <v>南方医科大学</v>
      </c>
      <c r="H8" s="13">
        <v>45107</v>
      </c>
      <c r="I8" s="11" t="str">
        <f>VLOOKUP(B8,[1]拟补录人员名单!$E:$N,10,0)</f>
        <v>医师</v>
      </c>
    </row>
    <row r="9" customHeight="1" spans="1:9">
      <c r="A9" s="11">
        <v>7</v>
      </c>
      <c r="B9" s="12" t="s">
        <v>17</v>
      </c>
      <c r="C9" s="12" t="str">
        <f>VLOOKUP(B9,[1]拟补录人员名单!$E:$F,2,0)</f>
        <v>女</v>
      </c>
      <c r="D9" s="13">
        <v>35841</v>
      </c>
      <c r="E9" s="11" t="str">
        <f>VLOOKUP(B9,[1]拟补录人员名单!$E:$Q,13,0)</f>
        <v>硕士</v>
      </c>
      <c r="F9" s="11" t="s">
        <v>18</v>
      </c>
      <c r="G9" s="11" t="str">
        <f>VLOOKUP(B9,[1]拟补录人员名单!$E:$U,17,0)</f>
        <v>南方医科大学</v>
      </c>
      <c r="H9" s="13">
        <v>45107</v>
      </c>
      <c r="I9" s="11" t="str">
        <f>VLOOKUP(B9,[1]拟补录人员名单!$E:$N,10,0)</f>
        <v>技师</v>
      </c>
    </row>
    <row r="10" customHeight="1" spans="1:9">
      <c r="A10" s="11">
        <v>8</v>
      </c>
      <c r="B10" s="12" t="s">
        <v>19</v>
      </c>
      <c r="C10" s="12" t="str">
        <f>VLOOKUP(B10,[1]拟补录人员名单!$E:$F,2,0)</f>
        <v>女</v>
      </c>
      <c r="D10" s="13">
        <v>35744</v>
      </c>
      <c r="E10" s="11" t="str">
        <f>VLOOKUP(B10,[1]拟补录人员名单!$E:$Q,13,0)</f>
        <v>硕士</v>
      </c>
      <c r="F10" s="11" t="s">
        <v>18</v>
      </c>
      <c r="G10" s="11" t="str">
        <f>VLOOKUP(B10,[1]拟补录人员名单!$E:$U,17,0)</f>
        <v>广州医科大学</v>
      </c>
      <c r="H10" s="13">
        <v>45108</v>
      </c>
      <c r="I10" s="11" t="str">
        <f>VLOOKUP(B10,[1]拟补录人员名单!$E:$N,10,0)</f>
        <v>技师</v>
      </c>
    </row>
    <row r="11" customHeight="1" spans="1:9">
      <c r="A11" s="11">
        <v>9</v>
      </c>
      <c r="B11" s="12" t="s">
        <v>20</v>
      </c>
      <c r="C11" s="12" t="str">
        <f>VLOOKUP(B11,[1]拟补录人员名单!$E:$F,2,0)</f>
        <v>女</v>
      </c>
      <c r="D11" s="13">
        <v>35855</v>
      </c>
      <c r="E11" s="11" t="str">
        <f>VLOOKUP(B11,[1]拟补录人员名单!$E:$Q,13,0)</f>
        <v>硕士</v>
      </c>
      <c r="F11" s="11" t="str">
        <f>VLOOKUP(B11,[1]拟补录人员名单!$E:$S,15,0)</f>
        <v>卫生毒理学</v>
      </c>
      <c r="G11" s="11" t="str">
        <f>VLOOKUP(B11,[1]拟补录人员名单!$E:$U,17,0)</f>
        <v>广东医科大学</v>
      </c>
      <c r="H11" s="13">
        <v>45107</v>
      </c>
      <c r="I11" s="11" t="str">
        <f>VLOOKUP(B11,[1]拟补录人员名单!$E:$N,10,0)</f>
        <v>科研</v>
      </c>
    </row>
    <row r="12" customHeight="1" spans="1:9">
      <c r="A12" s="11">
        <v>10</v>
      </c>
      <c r="B12" s="12" t="s">
        <v>21</v>
      </c>
      <c r="C12" s="12" t="str">
        <f>VLOOKUP(B12,[1]拟补录人员名单!$E:$F,2,0)</f>
        <v>男</v>
      </c>
      <c r="D12" s="13">
        <v>35249</v>
      </c>
      <c r="E12" s="11" t="str">
        <f>VLOOKUP(B12,[1]拟补录人员名单!$E:$Q,13,0)</f>
        <v>本科</v>
      </c>
      <c r="F12" s="11" t="s">
        <v>22</v>
      </c>
      <c r="G12" s="11" t="str">
        <f>VLOOKUP(B12,[1]拟补录人员名单!$E:$U,17,0)</f>
        <v>广东医科大学</v>
      </c>
      <c r="H12" s="13">
        <v>44012</v>
      </c>
      <c r="I12" s="11" t="str">
        <f>VLOOKUP(B12,[1]拟补录人员名单!$E:$N,10,0)</f>
        <v>医师</v>
      </c>
    </row>
    <row r="13" customHeight="1" spans="1:9">
      <c r="A13" s="11">
        <v>11</v>
      </c>
      <c r="B13" s="12" t="s">
        <v>23</v>
      </c>
      <c r="C13" s="12" t="str">
        <f>VLOOKUP(B13,[1]拟补录人员名单!$E:$F,2,0)</f>
        <v>女</v>
      </c>
      <c r="D13" s="13">
        <v>34188</v>
      </c>
      <c r="E13" s="13" t="str">
        <f>VLOOKUP(B13,[1]拟补录人员名单!$E:$Q,13,0)</f>
        <v>本科</v>
      </c>
      <c r="F13" s="11" t="s">
        <v>22</v>
      </c>
      <c r="G13" s="13" t="str">
        <f>VLOOKUP(B13,[1]拟补录人员名单!$E:$U,17,0)</f>
        <v>牡丹江医学院</v>
      </c>
      <c r="H13" s="13">
        <v>42916</v>
      </c>
      <c r="I13" s="11" t="str">
        <f>VLOOKUP(B13,[1]拟补录人员名单!$E:$N,10,0)</f>
        <v>医师</v>
      </c>
    </row>
    <row r="14" customHeight="1" spans="1:9">
      <c r="A14" s="11">
        <v>12</v>
      </c>
      <c r="B14" s="14" t="s">
        <v>24</v>
      </c>
      <c r="C14" s="11" t="str">
        <f>VLOOKUP(B14,[1]临床、技诊、机关组!$K:$L,2,0)</f>
        <v>女</v>
      </c>
      <c r="D14" s="13">
        <v>35354</v>
      </c>
      <c r="E14" s="13" t="str">
        <f>VLOOKUP(B14,[1]临床、技诊、机关组!$K:$Y,15,0)</f>
        <v>硕士</v>
      </c>
      <c r="F14" s="13" t="str">
        <f>VLOOKUP(B14,[1]临床、技诊、机关组!$K:$AA,17,0)</f>
        <v>妇产科学</v>
      </c>
      <c r="G14" s="13" t="str">
        <f>VLOOKUP(B14,[1]临床、技诊、机关组!$K:$AC,19,0)</f>
        <v>中国医科大学</v>
      </c>
      <c r="H14" s="13">
        <v>45107</v>
      </c>
      <c r="I14" s="11" t="str">
        <f>VLOOKUP(B14,[1]临床、技诊、机关组!$K:$Y,12,0)</f>
        <v>医师</v>
      </c>
    </row>
    <row r="15" customHeight="1" spans="1:9">
      <c r="A15" s="11">
        <v>13</v>
      </c>
      <c r="B15" s="14" t="s">
        <v>25</v>
      </c>
      <c r="C15" s="11" t="str">
        <f>VLOOKUP(B15,[1]临床、技诊、机关组!$K:$L,2,0)</f>
        <v>女</v>
      </c>
      <c r="D15" s="13">
        <v>34639</v>
      </c>
      <c r="E15" s="13" t="str">
        <f>VLOOKUP(B15,[1]临床、技诊、机关组!$K:$Y,15,0)</f>
        <v>本科</v>
      </c>
      <c r="F15" s="13" t="str">
        <f>VLOOKUP(B15,[1]临床、技诊、机关组!$K:$AA,17,0)</f>
        <v>临床医学</v>
      </c>
      <c r="G15" s="13" t="str">
        <f>VLOOKUP(B15,[1]临床、技诊、机关组!$K:$AC,19,0)</f>
        <v>广东医科大学</v>
      </c>
      <c r="H15" s="13">
        <v>43735</v>
      </c>
      <c r="I15" s="11" t="str">
        <f>VLOOKUP(B15,[1]临床、技诊、机关组!$K:$Y,12,0)</f>
        <v>医师</v>
      </c>
    </row>
    <row r="16" customHeight="1" spans="1:9">
      <c r="A16" s="11">
        <v>14</v>
      </c>
      <c r="B16" s="14" t="s">
        <v>26</v>
      </c>
      <c r="C16" s="11" t="str">
        <f>VLOOKUP(B16,[1]临床、技诊、机关组!$K:$L,2,0)</f>
        <v>女</v>
      </c>
      <c r="D16" s="13">
        <v>34494</v>
      </c>
      <c r="E16" s="13" t="str">
        <f>VLOOKUP(B16,[1]临床、技诊、机关组!$K:$Y,15,0)</f>
        <v>硕士</v>
      </c>
      <c r="F16" s="13" t="str">
        <f>VLOOKUP(B16,[1]临床、技诊、机关组!$K:$AA,17,0)</f>
        <v>内科学</v>
      </c>
      <c r="G16" s="13" t="str">
        <f>VLOOKUP(B16,[1]临床、技诊、机关组!$K:$AC,19,0)</f>
        <v>广东医科大学</v>
      </c>
      <c r="H16" s="13">
        <v>45107</v>
      </c>
      <c r="I16" s="11" t="str">
        <f>VLOOKUP(B16,[1]临床、技诊、机关组!$K:$Y,12,0)</f>
        <v>医师</v>
      </c>
    </row>
    <row r="17" customHeight="1" spans="1:9">
      <c r="A17" s="11">
        <v>15</v>
      </c>
      <c r="B17" s="14" t="s">
        <v>27</v>
      </c>
      <c r="C17" s="11" t="str">
        <f>VLOOKUP(B17,[1]临床、技诊、机关组!$K:$L,2,0)</f>
        <v>男</v>
      </c>
      <c r="D17" s="13">
        <v>34565</v>
      </c>
      <c r="E17" s="13" t="str">
        <f>VLOOKUP(B17,[1]临床、技诊、机关组!$K:$Y,15,0)</f>
        <v>硕士</v>
      </c>
      <c r="F17" s="13" t="str">
        <f>VLOOKUP(B17,[1]临床、技诊、机关组!$K:$AA,17,0)</f>
        <v>内科学</v>
      </c>
      <c r="G17" s="13" t="str">
        <f>VLOOKUP(B17,[1]临床、技诊、机关组!$K:$AC,19,0)</f>
        <v>广东医科大学</v>
      </c>
      <c r="H17" s="13">
        <v>45107</v>
      </c>
      <c r="I17" s="11" t="str">
        <f>VLOOKUP(B17,[1]临床、技诊、机关组!$K:$Y,12,0)</f>
        <v>医师</v>
      </c>
    </row>
    <row r="18" customHeight="1" spans="1:9">
      <c r="A18" s="11">
        <v>16</v>
      </c>
      <c r="B18" s="14" t="s">
        <v>28</v>
      </c>
      <c r="C18" s="11" t="str">
        <f>VLOOKUP(B18,[1]临床、技诊、机关组!$K:$L,2,0)</f>
        <v>女</v>
      </c>
      <c r="D18" s="13">
        <v>35765</v>
      </c>
      <c r="E18" s="13" t="str">
        <f>VLOOKUP(B18,[1]临床、技诊、机关组!$K:$Y,15,0)</f>
        <v>硕士</v>
      </c>
      <c r="F18" s="13" t="s">
        <v>29</v>
      </c>
      <c r="G18" s="13" t="str">
        <f>VLOOKUP(B18,[1]临床、技诊、机关组!$K:$AC,19,0)</f>
        <v>广东医科大学</v>
      </c>
      <c r="H18" s="13">
        <v>45107</v>
      </c>
      <c r="I18" s="11" t="str">
        <f>VLOOKUP(B18,[1]临床、技诊、机关组!$K:$Y,12,0)</f>
        <v>医师</v>
      </c>
    </row>
    <row r="19" customHeight="1" spans="1:9">
      <c r="A19" s="11">
        <v>17</v>
      </c>
      <c r="B19" s="14" t="s">
        <v>30</v>
      </c>
      <c r="C19" s="11" t="str">
        <f>VLOOKUP(B19,[1]临床、技诊、机关组!$K:$L,2,0)</f>
        <v>女</v>
      </c>
      <c r="D19" s="13">
        <v>34988</v>
      </c>
      <c r="E19" s="13" t="str">
        <f>VLOOKUP(B19,[1]临床、技诊、机关组!$K:$Y,15,0)</f>
        <v>硕士</v>
      </c>
      <c r="F19" s="15" t="s">
        <v>31</v>
      </c>
      <c r="G19" s="13" t="str">
        <f>VLOOKUP(B19,[1]临床、技诊、机关组!$K:$AC,19,0)</f>
        <v>暨南大学</v>
      </c>
      <c r="H19" s="13">
        <v>45107</v>
      </c>
      <c r="I19" s="11" t="str">
        <f>VLOOKUP(B19,[1]临床、技诊、机关组!$K:$Y,12,0)</f>
        <v>医师</v>
      </c>
    </row>
    <row r="20" customHeight="1" spans="1:9">
      <c r="A20" s="11">
        <v>18</v>
      </c>
      <c r="B20" s="12" t="s">
        <v>32</v>
      </c>
      <c r="C20" s="11" t="str">
        <f>VLOOKUP(B20,[1]临床、技诊、机关组!$K:$L,2,0)</f>
        <v>男</v>
      </c>
      <c r="D20" s="13">
        <v>34199</v>
      </c>
      <c r="E20" s="13" t="str">
        <f>VLOOKUP(B20,[1]临床、技诊、机关组!$K:$Y,15,0)</f>
        <v>硕士</v>
      </c>
      <c r="F20" s="13" t="str">
        <f>VLOOKUP(B20,[1]临床、技诊、机关组!$K:$AA,17,0)</f>
        <v>内科学</v>
      </c>
      <c r="G20" s="13" t="str">
        <f>VLOOKUP(B20,[1]临床、技诊、机关组!$K:$AC,19,0)</f>
        <v>暨南大学</v>
      </c>
      <c r="H20" s="13">
        <v>45107</v>
      </c>
      <c r="I20" s="11" t="str">
        <f>VLOOKUP(B20,[1]临床、技诊、机关组!$K:$Y,12,0)</f>
        <v>医师</v>
      </c>
    </row>
    <row r="21" customHeight="1" spans="1:9">
      <c r="A21" s="11">
        <v>19</v>
      </c>
      <c r="B21" s="14" t="s">
        <v>33</v>
      </c>
      <c r="C21" s="11" t="str">
        <f>VLOOKUP(B21,[1]临床、技诊、机关组!$K:$L,2,0)</f>
        <v>女</v>
      </c>
      <c r="D21" s="13">
        <v>33679</v>
      </c>
      <c r="E21" s="13" t="str">
        <f>VLOOKUP(B21,[1]临床、技诊、机关组!$K:$Y,15,0)</f>
        <v>硕士</v>
      </c>
      <c r="F21" s="13" t="str">
        <f>VLOOKUP(B21,[1]临床、技诊、机关组!$K:$AA,17,0)</f>
        <v>内科学</v>
      </c>
      <c r="G21" s="13" t="str">
        <f>VLOOKUP(B21,[1]临床、技诊、机关组!$K:$AC,19,0)</f>
        <v>西南医科大学</v>
      </c>
      <c r="H21" s="13">
        <v>43280</v>
      </c>
      <c r="I21" s="11" t="str">
        <f>VLOOKUP(B21,[1]临床、技诊、机关组!$K:$Y,12,0)</f>
        <v>医师</v>
      </c>
    </row>
    <row r="22" customHeight="1" spans="1:9">
      <c r="A22" s="11">
        <v>20</v>
      </c>
      <c r="B22" s="16" t="s">
        <v>34</v>
      </c>
      <c r="C22" s="11" t="str">
        <f>VLOOKUP(B22,[1]临床、技诊、机关组!$K:$L,2,0)</f>
        <v>女</v>
      </c>
      <c r="D22" s="13">
        <v>33510</v>
      </c>
      <c r="E22" s="13" t="str">
        <f>VLOOKUP(B22,[1]临床、技诊、机关组!$K:$Y,15,0)</f>
        <v>硕士</v>
      </c>
      <c r="F22" s="15" t="s">
        <v>29</v>
      </c>
      <c r="G22" s="13" t="str">
        <f>VLOOKUP(B22,[1]临床、技诊、机关组!$K:$AC,19,0)</f>
        <v>广西医科大学</v>
      </c>
      <c r="H22" s="13">
        <v>44013</v>
      </c>
      <c r="I22" s="11" t="str">
        <f>VLOOKUP(B22,[1]临床、技诊、机关组!$K:$Y,12,0)</f>
        <v>医师</v>
      </c>
    </row>
    <row r="23" customHeight="1" spans="1:9">
      <c r="A23" s="11">
        <v>21</v>
      </c>
      <c r="B23" s="14" t="s">
        <v>35</v>
      </c>
      <c r="C23" s="11" t="str">
        <f>VLOOKUP(B23,[1]临床、技诊、机关组!$K:$L,2,0)</f>
        <v>女</v>
      </c>
      <c r="D23" s="13">
        <v>34912</v>
      </c>
      <c r="E23" s="13" t="str">
        <f>VLOOKUP(B23,[1]临床、技诊、机关组!$K:$Y,15,0)</f>
        <v>硕士</v>
      </c>
      <c r="F23" s="15" t="s">
        <v>29</v>
      </c>
      <c r="G23" s="13" t="str">
        <f>VLOOKUP(B23,[1]临床、技诊、机关组!$K:$AC,19,0)</f>
        <v>长治医学院</v>
      </c>
      <c r="H23" s="13">
        <v>44713</v>
      </c>
      <c r="I23" s="11" t="str">
        <f>VLOOKUP(B23,[1]临床、技诊、机关组!$K:$Y,12,0)</f>
        <v>医师</v>
      </c>
    </row>
    <row r="24" customHeight="1" spans="1:9">
      <c r="A24" s="11">
        <v>22</v>
      </c>
      <c r="B24" s="14" t="s">
        <v>36</v>
      </c>
      <c r="C24" s="11" t="str">
        <f>VLOOKUP(B24,[1]临床、技诊、机关组!$K:$L,2,0)</f>
        <v>男</v>
      </c>
      <c r="D24" s="13">
        <v>33251</v>
      </c>
      <c r="E24" s="13" t="str">
        <f>VLOOKUP(B24,[1]临床、技诊、机关组!$K:$Y,15,0)</f>
        <v>硕士</v>
      </c>
      <c r="F24" s="13" t="str">
        <f>VLOOKUP(B24,[1]临床、技诊、机关组!$K:$AA,17,0)</f>
        <v>内科学</v>
      </c>
      <c r="G24" s="13" t="str">
        <f>VLOOKUP(B24,[1]临床、技诊、机关组!$K:$AC,19,0)</f>
        <v>广州医科大学</v>
      </c>
      <c r="H24" s="13">
        <v>43636</v>
      </c>
      <c r="I24" s="11" t="str">
        <f>VLOOKUP(B24,[1]临床、技诊、机关组!$K:$Y,12,0)</f>
        <v>医师</v>
      </c>
    </row>
    <row r="25" customHeight="1" spans="1:9">
      <c r="A25" s="11">
        <v>23</v>
      </c>
      <c r="B25" s="14" t="s">
        <v>37</v>
      </c>
      <c r="C25" s="11" t="str">
        <f>VLOOKUP(B25,[1]临床、技诊、机关组!$K:$L,2,0)</f>
        <v>男</v>
      </c>
      <c r="D25" s="13">
        <v>34176</v>
      </c>
      <c r="E25" s="13" t="str">
        <f>VLOOKUP(B25,[1]临床、技诊、机关组!$K:$Y,15,0)</f>
        <v>硕士</v>
      </c>
      <c r="F25" s="15" t="s">
        <v>29</v>
      </c>
      <c r="G25" s="13" t="str">
        <f>VLOOKUP(B25,[1]临床、技诊、机关组!$K:$AC,19,0)</f>
        <v>广西医科大学</v>
      </c>
      <c r="H25" s="13">
        <v>44043</v>
      </c>
      <c r="I25" s="11" t="str">
        <f>VLOOKUP(B25,[1]临床、技诊、机关组!$K:$Y,12,0)</f>
        <v>医师</v>
      </c>
    </row>
    <row r="26" customHeight="1" spans="1:9">
      <c r="A26" s="11">
        <v>24</v>
      </c>
      <c r="B26" s="14" t="s">
        <v>38</v>
      </c>
      <c r="C26" s="11" t="str">
        <f>VLOOKUP(B26,[1]临床、技诊、机关组!$K:$L,2,0)</f>
        <v>男</v>
      </c>
      <c r="D26" s="13">
        <v>34599</v>
      </c>
      <c r="E26" s="13" t="str">
        <f>VLOOKUP(B26,[1]临床、技诊、机关组!$K:$Y,15,0)</f>
        <v>硕士</v>
      </c>
      <c r="F26" s="13" t="str">
        <f>VLOOKUP(B26,[1]临床、技诊、机关组!$K:$AA,17,0)</f>
        <v>内科学</v>
      </c>
      <c r="G26" s="13" t="str">
        <f>VLOOKUP(B26,[1]临床、技诊、机关组!$K:$AC,19,0)</f>
        <v>昆明理工大学</v>
      </c>
      <c r="H26" s="13">
        <v>45107</v>
      </c>
      <c r="I26" s="11" t="str">
        <f>VLOOKUP(B26,[1]临床、技诊、机关组!$K:$Y,12,0)</f>
        <v>医师</v>
      </c>
    </row>
    <row r="27" customHeight="1" spans="1:9">
      <c r="A27" s="11">
        <v>25</v>
      </c>
      <c r="B27" s="14" t="s">
        <v>39</v>
      </c>
      <c r="C27" s="11" t="str">
        <f>VLOOKUP(B27,[1]临床、技诊、机关组!$K:$L,2,0)</f>
        <v>女</v>
      </c>
      <c r="D27" s="13">
        <v>35125</v>
      </c>
      <c r="E27" s="13" t="str">
        <f>VLOOKUP(B27,[1]临床、技诊、机关组!$K:$Y,15,0)</f>
        <v>硕士</v>
      </c>
      <c r="F27" s="13" t="str">
        <f>VLOOKUP(B27,[1]临床、技诊、机关组!$K:$AA,17,0)</f>
        <v>神经病学</v>
      </c>
      <c r="G27" s="13" t="str">
        <f>VLOOKUP(B27,[1]临床、技诊、机关组!$K:$AC,19,0)</f>
        <v>哈尔滨医科大学</v>
      </c>
      <c r="H27" s="13">
        <v>45107</v>
      </c>
      <c r="I27" s="11" t="str">
        <f>VLOOKUP(B27,[1]临床、技诊、机关组!$K:$Y,12,0)</f>
        <v>医师</v>
      </c>
    </row>
    <row r="28" customHeight="1" spans="1:9">
      <c r="A28" s="11">
        <v>26</v>
      </c>
      <c r="B28" s="14" t="s">
        <v>40</v>
      </c>
      <c r="C28" s="11" t="str">
        <f>VLOOKUP(B28,[1]临床、技诊、机关组!$K:$L,2,0)</f>
        <v>女</v>
      </c>
      <c r="D28" s="13">
        <v>34352</v>
      </c>
      <c r="E28" s="13" t="str">
        <f>VLOOKUP(B28,[1]临床、技诊、机关组!$K:$Y,15,0)</f>
        <v>硕士</v>
      </c>
      <c r="F28" s="13" t="str">
        <f>VLOOKUP(B28,[1]临床、技诊、机关组!$K:$AA,17,0)</f>
        <v>急诊医学</v>
      </c>
      <c r="G28" s="13" t="str">
        <f>VLOOKUP(B28,[1]临床、技诊、机关组!$K:$AC,19,0)</f>
        <v>安徽医科大学</v>
      </c>
      <c r="H28" s="13">
        <v>45107</v>
      </c>
      <c r="I28" s="11" t="str">
        <f>VLOOKUP(B28,[1]临床、技诊、机关组!$K:$Y,12,0)</f>
        <v>医师</v>
      </c>
    </row>
    <row r="29" customHeight="1" spans="1:9">
      <c r="A29" s="11">
        <v>27</v>
      </c>
      <c r="B29" s="12" t="s">
        <v>41</v>
      </c>
      <c r="C29" s="11" t="str">
        <f>VLOOKUP(B29,[1]临床、技诊、机关组!$K:$L,2,0)</f>
        <v>男</v>
      </c>
      <c r="D29" s="13">
        <v>32001</v>
      </c>
      <c r="E29" s="13" t="str">
        <f>VLOOKUP(B29,[1]临床、技诊、机关组!$K:$Y,15,0)</f>
        <v>硕士</v>
      </c>
      <c r="F29" s="15" t="s">
        <v>42</v>
      </c>
      <c r="G29" s="13" t="str">
        <f>VLOOKUP(B29,[1]临床、技诊、机关组!$K:$AC,19,0)</f>
        <v>华中科技大学</v>
      </c>
      <c r="H29" s="13">
        <v>45107</v>
      </c>
      <c r="I29" s="11" t="str">
        <f>VLOOKUP(B29,[1]临床、技诊、机关组!$K:$Y,12,0)</f>
        <v>医师</v>
      </c>
    </row>
    <row r="30" customHeight="1" spans="1:9">
      <c r="A30" s="11">
        <v>28</v>
      </c>
      <c r="B30" s="14" t="s">
        <v>43</v>
      </c>
      <c r="C30" s="11" t="str">
        <f>VLOOKUP(B30,[1]临床、技诊、机关组!$K:$L,2,0)</f>
        <v>女</v>
      </c>
      <c r="D30" s="13">
        <v>34989</v>
      </c>
      <c r="E30" s="13" t="str">
        <f>VLOOKUP(B30,[1]临床、技诊、机关组!$K:$Y,15,0)</f>
        <v>硕士</v>
      </c>
      <c r="F30" s="13" t="str">
        <f>VLOOKUP(B30,[1]临床、技诊、机关组!$K:$AA,17,0)</f>
        <v>内科学</v>
      </c>
      <c r="G30" s="13" t="str">
        <f>VLOOKUP(B30,[1]临床、技诊、机关组!$K:$AC,19,0)</f>
        <v>山东第一医科大学</v>
      </c>
      <c r="H30" s="13">
        <v>45107</v>
      </c>
      <c r="I30" s="11" t="str">
        <f>VLOOKUP(B30,[1]临床、技诊、机关组!$K:$Y,12,0)</f>
        <v>医师</v>
      </c>
    </row>
    <row r="31" customHeight="1" spans="1:9">
      <c r="A31" s="11">
        <v>29</v>
      </c>
      <c r="B31" s="14" t="s">
        <v>44</v>
      </c>
      <c r="C31" s="11" t="str">
        <f>VLOOKUP(B31,[1]临床、技诊、机关组!$K:$L,2,0)</f>
        <v>男</v>
      </c>
      <c r="D31" s="13">
        <v>34856</v>
      </c>
      <c r="E31" s="13" t="str">
        <f>VLOOKUP(B31,[1]临床、技诊、机关组!$K:$Y,15,0)</f>
        <v>硕士</v>
      </c>
      <c r="F31" s="13" t="str">
        <f>VLOOKUP(B31,[1]临床、技诊、机关组!$K:$AA,17,0)</f>
        <v>外科学</v>
      </c>
      <c r="G31" s="13" t="str">
        <f>VLOOKUP(B31,[1]临床、技诊、机关组!$K:$AC,19,0)</f>
        <v>南昌大学</v>
      </c>
      <c r="H31" s="13">
        <v>45107</v>
      </c>
      <c r="I31" s="11" t="str">
        <f>VLOOKUP(B31,[1]临床、技诊、机关组!$K:$Y,12,0)</f>
        <v>医师</v>
      </c>
    </row>
    <row r="32" customHeight="1" spans="1:9">
      <c r="A32" s="11">
        <v>30</v>
      </c>
      <c r="B32" s="14" t="s">
        <v>45</v>
      </c>
      <c r="C32" s="11" t="str">
        <f>VLOOKUP(B32,[1]临床、技诊、机关组!$K:$L,2,0)</f>
        <v>女</v>
      </c>
      <c r="D32" s="13">
        <v>34268</v>
      </c>
      <c r="E32" s="13" t="str">
        <f>VLOOKUP(B32,[1]临床、技诊、机关组!$K:$Y,15,0)</f>
        <v>硕士</v>
      </c>
      <c r="F32" s="13" t="str">
        <f>VLOOKUP(B32,[1]临床、技诊、机关组!$K:$AA,17,0)</f>
        <v>皮肤病与性病学</v>
      </c>
      <c r="G32" s="13" t="str">
        <f>VLOOKUP(B32,[1]临床、技诊、机关组!$K:$AC,19,0)</f>
        <v>海南医学院</v>
      </c>
      <c r="H32" s="13">
        <v>45107</v>
      </c>
      <c r="I32" s="11" t="str">
        <f>VLOOKUP(B32,[1]临床、技诊、机关组!$K:$Y,12,0)</f>
        <v>医师</v>
      </c>
    </row>
    <row r="33" customHeight="1" spans="1:9">
      <c r="A33" s="11">
        <v>31</v>
      </c>
      <c r="B33" s="14" t="s">
        <v>46</v>
      </c>
      <c r="C33" s="11" t="str">
        <f>VLOOKUP(B33,[1]临床、技诊、机关组!$K:$L,2,0)</f>
        <v>男</v>
      </c>
      <c r="D33" s="13">
        <v>34992</v>
      </c>
      <c r="E33" s="13" t="str">
        <f>VLOOKUP(B33,[1]临床、技诊、机关组!$K:$Y,15,0)</f>
        <v>硕士</v>
      </c>
      <c r="F33" s="15" t="s">
        <v>47</v>
      </c>
      <c r="G33" s="13" t="str">
        <f>VLOOKUP(B33,[1]临床、技诊、机关组!$K:$AC,19,0)</f>
        <v>新疆医科大学</v>
      </c>
      <c r="H33" s="13">
        <v>45078</v>
      </c>
      <c r="I33" s="11" t="str">
        <f>VLOOKUP(B33,[1]临床、技诊、机关组!$K:$Y,12,0)</f>
        <v>医师</v>
      </c>
    </row>
    <row r="34" customHeight="1" spans="1:9">
      <c r="A34" s="11">
        <v>32</v>
      </c>
      <c r="B34" s="16" t="s">
        <v>48</v>
      </c>
      <c r="C34" s="11" t="str">
        <f>VLOOKUP(B34,[1]临床、技诊、机关组!$K:$L,2,0)</f>
        <v>女</v>
      </c>
      <c r="D34" s="13">
        <v>35503</v>
      </c>
      <c r="E34" s="13" t="str">
        <f>VLOOKUP(B34,[1]临床、技诊、机关组!$K:$Y,15,0)</f>
        <v>硕士</v>
      </c>
      <c r="F34" s="13" t="str">
        <f>VLOOKUP(B34,[1]临床、技诊、机关组!$K:$AA,17,0)</f>
        <v>眼科学</v>
      </c>
      <c r="G34" s="13" t="str">
        <f>VLOOKUP(B34,[1]临床、技诊、机关组!$K:$AC,19,0)</f>
        <v>南昌大学</v>
      </c>
      <c r="H34" s="13">
        <v>45108</v>
      </c>
      <c r="I34" s="11" t="str">
        <f>VLOOKUP(B34,[1]临床、技诊、机关组!$K:$Y,12,0)</f>
        <v>医师</v>
      </c>
    </row>
    <row r="35" customHeight="1" spans="1:9">
      <c r="A35" s="11">
        <v>33</v>
      </c>
      <c r="B35" s="16" t="s">
        <v>49</v>
      </c>
      <c r="C35" s="11" t="str">
        <f>VLOOKUP(B35,[1]临床、技诊、机关组!$K:$L,2,0)</f>
        <v>女</v>
      </c>
      <c r="D35" s="13">
        <v>35807</v>
      </c>
      <c r="E35" s="13" t="str">
        <f>VLOOKUP(B35,[1]临床、技诊、机关组!$K:$Y,15,0)</f>
        <v>硕士</v>
      </c>
      <c r="F35" s="13" t="str">
        <f>VLOOKUP(B35,[1]临床、技诊、机关组!$K:$AA,17,0)</f>
        <v>电子信息</v>
      </c>
      <c r="G35" s="13" t="str">
        <f>VLOOKUP(B35,[1]临床、技诊、机关组!$K:$AC,19,0)</f>
        <v>广西民族大学</v>
      </c>
      <c r="H35" s="13">
        <v>45107</v>
      </c>
      <c r="I35" s="11" t="str">
        <f>VLOOKUP(B35,[1]临床、技诊、机关组!$K:$Y,12,0)</f>
        <v>管理</v>
      </c>
    </row>
    <row r="36" customHeight="1" spans="1:9">
      <c r="A36" s="16">
        <v>34</v>
      </c>
      <c r="B36" s="16" t="s">
        <v>50</v>
      </c>
      <c r="C36" s="16" t="s">
        <v>51</v>
      </c>
      <c r="D36" s="13">
        <v>36433</v>
      </c>
      <c r="E36" s="13" t="s">
        <v>52</v>
      </c>
      <c r="F36" s="13" t="s">
        <v>53</v>
      </c>
      <c r="G36" s="15" t="s">
        <v>54</v>
      </c>
      <c r="H36" s="13">
        <v>45107</v>
      </c>
      <c r="I36" s="16" t="s">
        <v>55</v>
      </c>
    </row>
    <row r="37" customHeight="1" spans="1:9">
      <c r="A37" s="16">
        <v>35</v>
      </c>
      <c r="B37" s="16" t="s">
        <v>56</v>
      </c>
      <c r="C37" s="16" t="s">
        <v>51</v>
      </c>
      <c r="D37" s="13">
        <v>36425</v>
      </c>
      <c r="E37" s="13" t="s">
        <v>52</v>
      </c>
      <c r="F37" s="13" t="s">
        <v>53</v>
      </c>
      <c r="G37" s="13" t="s">
        <v>57</v>
      </c>
      <c r="H37" s="13">
        <v>44727</v>
      </c>
      <c r="I37" s="16" t="s">
        <v>55</v>
      </c>
    </row>
    <row r="38" customHeight="1" spans="1:9">
      <c r="A38" s="16">
        <v>36</v>
      </c>
      <c r="B38" s="16" t="s">
        <v>58</v>
      </c>
      <c r="C38" s="16" t="s">
        <v>51</v>
      </c>
      <c r="D38" s="13">
        <v>36377</v>
      </c>
      <c r="E38" s="13" t="s">
        <v>52</v>
      </c>
      <c r="F38" s="13" t="s">
        <v>53</v>
      </c>
      <c r="G38" s="13" t="s">
        <v>59</v>
      </c>
      <c r="H38" s="13">
        <v>45108</v>
      </c>
      <c r="I38" s="16" t="s">
        <v>55</v>
      </c>
    </row>
    <row r="39" customHeight="1" spans="1:9">
      <c r="A39" s="16">
        <v>37</v>
      </c>
      <c r="B39" s="16" t="s">
        <v>60</v>
      </c>
      <c r="C39" s="16" t="s">
        <v>51</v>
      </c>
      <c r="D39" s="13">
        <v>36086</v>
      </c>
      <c r="E39" s="13" t="s">
        <v>52</v>
      </c>
      <c r="F39" s="13" t="s">
        <v>53</v>
      </c>
      <c r="G39" s="13" t="s">
        <v>61</v>
      </c>
      <c r="H39" s="13">
        <v>44739</v>
      </c>
      <c r="I39" s="16" t="s">
        <v>55</v>
      </c>
    </row>
    <row r="40" customHeight="1" spans="1:9">
      <c r="A40" s="16">
        <v>38</v>
      </c>
      <c r="B40" s="16" t="s">
        <v>62</v>
      </c>
      <c r="C40" s="16" t="s">
        <v>51</v>
      </c>
      <c r="D40" s="13">
        <v>34901</v>
      </c>
      <c r="E40" s="13" t="s">
        <v>52</v>
      </c>
      <c r="F40" s="13" t="s">
        <v>53</v>
      </c>
      <c r="G40" s="15" t="s">
        <v>63</v>
      </c>
      <c r="H40" s="13">
        <v>45107</v>
      </c>
      <c r="I40" s="16" t="s">
        <v>55</v>
      </c>
    </row>
    <row r="41" customHeight="1" spans="1:9">
      <c r="A41" s="16">
        <v>39</v>
      </c>
      <c r="B41" s="16" t="s">
        <v>64</v>
      </c>
      <c r="C41" s="16" t="s">
        <v>51</v>
      </c>
      <c r="D41" s="13">
        <v>36426</v>
      </c>
      <c r="E41" s="13" t="s">
        <v>52</v>
      </c>
      <c r="F41" s="13" t="s">
        <v>53</v>
      </c>
      <c r="G41" s="13" t="s">
        <v>65</v>
      </c>
      <c r="H41" s="13">
        <v>44713</v>
      </c>
      <c r="I41" s="16" t="s">
        <v>55</v>
      </c>
    </row>
    <row r="42" customHeight="1" spans="1:9">
      <c r="A42" s="16">
        <v>40</v>
      </c>
      <c r="B42" s="16" t="s">
        <v>66</v>
      </c>
      <c r="C42" s="16" t="s">
        <v>51</v>
      </c>
      <c r="D42" s="13">
        <v>36505</v>
      </c>
      <c r="E42" s="13" t="s">
        <v>52</v>
      </c>
      <c r="F42" s="13" t="s">
        <v>53</v>
      </c>
      <c r="G42" s="13" t="s">
        <v>67</v>
      </c>
      <c r="H42" s="13">
        <v>45108</v>
      </c>
      <c r="I42" s="16" t="s">
        <v>55</v>
      </c>
    </row>
    <row r="43" customHeight="1" spans="1:9">
      <c r="A43" s="16">
        <v>41</v>
      </c>
      <c r="B43" s="16" t="s">
        <v>68</v>
      </c>
      <c r="C43" s="16" t="s">
        <v>51</v>
      </c>
      <c r="D43" s="13">
        <v>36521</v>
      </c>
      <c r="E43" s="13" t="s">
        <v>52</v>
      </c>
      <c r="F43" s="13" t="s">
        <v>53</v>
      </c>
      <c r="G43" s="13" t="s">
        <v>69</v>
      </c>
      <c r="H43" s="13">
        <v>45107</v>
      </c>
      <c r="I43" s="16" t="s">
        <v>55</v>
      </c>
    </row>
    <row r="44" customHeight="1" spans="1:9">
      <c r="A44" s="16">
        <v>42</v>
      </c>
      <c r="B44" s="16" t="s">
        <v>70</v>
      </c>
      <c r="C44" s="16" t="s">
        <v>51</v>
      </c>
      <c r="D44" s="13">
        <v>35367</v>
      </c>
      <c r="E44" s="13" t="s">
        <v>52</v>
      </c>
      <c r="F44" s="13" t="s">
        <v>53</v>
      </c>
      <c r="G44" s="13" t="s">
        <v>71</v>
      </c>
      <c r="H44" s="13">
        <v>44377</v>
      </c>
      <c r="I44" s="16" t="s">
        <v>55</v>
      </c>
    </row>
    <row r="45" customHeight="1" spans="1:9">
      <c r="A45" s="16">
        <v>43</v>
      </c>
      <c r="B45" s="16" t="s">
        <v>72</v>
      </c>
      <c r="C45" s="16" t="s">
        <v>51</v>
      </c>
      <c r="D45" s="13">
        <v>36739</v>
      </c>
      <c r="E45" s="13" t="s">
        <v>52</v>
      </c>
      <c r="F45" s="13" t="s">
        <v>53</v>
      </c>
      <c r="G45" s="13" t="s">
        <v>59</v>
      </c>
      <c r="H45" s="13">
        <v>45108</v>
      </c>
      <c r="I45" s="16" t="s">
        <v>55</v>
      </c>
    </row>
    <row r="46" customHeight="1" spans="1:9">
      <c r="A46" s="16">
        <v>44</v>
      </c>
      <c r="B46" s="16" t="s">
        <v>73</v>
      </c>
      <c r="C46" s="16" t="s">
        <v>51</v>
      </c>
      <c r="D46" s="13">
        <v>36327</v>
      </c>
      <c r="E46" s="13" t="s">
        <v>52</v>
      </c>
      <c r="F46" s="13" t="s">
        <v>53</v>
      </c>
      <c r="G46" s="13" t="s">
        <v>59</v>
      </c>
      <c r="H46" s="13">
        <v>44742</v>
      </c>
      <c r="I46" s="16" t="s">
        <v>55</v>
      </c>
    </row>
    <row r="47" customHeight="1" spans="1:9">
      <c r="A47" s="16">
        <v>45</v>
      </c>
      <c r="B47" s="16" t="s">
        <v>74</v>
      </c>
      <c r="C47" s="16" t="s">
        <v>51</v>
      </c>
      <c r="D47" s="13">
        <v>36865</v>
      </c>
      <c r="E47" s="13" t="s">
        <v>52</v>
      </c>
      <c r="F47" s="13" t="s">
        <v>53</v>
      </c>
      <c r="G47" s="13" t="s">
        <v>75</v>
      </c>
      <c r="H47" s="13">
        <v>45108</v>
      </c>
      <c r="I47" s="16" t="s">
        <v>55</v>
      </c>
    </row>
    <row r="48" customHeight="1" spans="1:9">
      <c r="A48" s="16">
        <v>46</v>
      </c>
      <c r="B48" s="16" t="s">
        <v>76</v>
      </c>
      <c r="C48" s="16" t="s">
        <v>77</v>
      </c>
      <c r="D48" s="13">
        <v>36265</v>
      </c>
      <c r="E48" s="13" t="s">
        <v>52</v>
      </c>
      <c r="F48" s="13" t="s">
        <v>53</v>
      </c>
      <c r="G48" s="13" t="s">
        <v>78</v>
      </c>
      <c r="H48" s="13">
        <v>44698</v>
      </c>
      <c r="I48" s="16" t="s">
        <v>55</v>
      </c>
    </row>
    <row r="49" customHeight="1" spans="1:9">
      <c r="A49" s="16">
        <v>47</v>
      </c>
      <c r="B49" s="16" t="s">
        <v>79</v>
      </c>
      <c r="C49" s="16" t="s">
        <v>51</v>
      </c>
      <c r="D49" s="13">
        <v>36661</v>
      </c>
      <c r="E49" s="13" t="s">
        <v>52</v>
      </c>
      <c r="F49" s="13" t="s">
        <v>53</v>
      </c>
      <c r="G49" s="13" t="s">
        <v>80</v>
      </c>
      <c r="H49" s="13">
        <v>45107</v>
      </c>
      <c r="I49" s="16" t="s">
        <v>55</v>
      </c>
    </row>
    <row r="50" customHeight="1" spans="1:9">
      <c r="A50" s="16">
        <v>48</v>
      </c>
      <c r="B50" s="16" t="s">
        <v>81</v>
      </c>
      <c r="C50" s="16" t="s">
        <v>51</v>
      </c>
      <c r="D50" s="13">
        <v>37050</v>
      </c>
      <c r="E50" s="13" t="s">
        <v>52</v>
      </c>
      <c r="F50" s="13" t="s">
        <v>53</v>
      </c>
      <c r="G50" s="13" t="s">
        <v>82</v>
      </c>
      <c r="H50" s="13">
        <v>45122</v>
      </c>
      <c r="I50" s="16" t="s">
        <v>55</v>
      </c>
    </row>
    <row r="51" customHeight="1" spans="1:9">
      <c r="A51" s="16">
        <v>49</v>
      </c>
      <c r="B51" s="16" t="s">
        <v>83</v>
      </c>
      <c r="C51" s="16" t="s">
        <v>51</v>
      </c>
      <c r="D51" s="13">
        <v>36475</v>
      </c>
      <c r="E51" s="13" t="s">
        <v>52</v>
      </c>
      <c r="F51" s="13" t="s">
        <v>53</v>
      </c>
      <c r="G51" s="13" t="s">
        <v>59</v>
      </c>
      <c r="H51" s="13">
        <v>44742</v>
      </c>
      <c r="I51" s="16" t="s">
        <v>55</v>
      </c>
    </row>
    <row r="52" customHeight="1" spans="1:9">
      <c r="A52" s="16">
        <v>50</v>
      </c>
      <c r="B52" s="16" t="s">
        <v>84</v>
      </c>
      <c r="C52" s="16" t="s">
        <v>51</v>
      </c>
      <c r="D52" s="13">
        <v>36560</v>
      </c>
      <c r="E52" s="13" t="s">
        <v>52</v>
      </c>
      <c r="F52" s="13" t="s">
        <v>53</v>
      </c>
      <c r="G52" s="13" t="s">
        <v>85</v>
      </c>
      <c r="H52" s="13">
        <v>45108</v>
      </c>
      <c r="I52" s="16" t="s">
        <v>55</v>
      </c>
    </row>
    <row r="53" customHeight="1" spans="1:9">
      <c r="A53" s="16">
        <v>51</v>
      </c>
      <c r="B53" s="16" t="s">
        <v>86</v>
      </c>
      <c r="C53" s="16" t="s">
        <v>51</v>
      </c>
      <c r="D53" s="13">
        <v>36527</v>
      </c>
      <c r="E53" s="13" t="s">
        <v>52</v>
      </c>
      <c r="F53" s="13" t="s">
        <v>53</v>
      </c>
      <c r="G53" s="13" t="s">
        <v>87</v>
      </c>
      <c r="H53" s="13">
        <v>45106</v>
      </c>
      <c r="I53" s="16" t="s">
        <v>55</v>
      </c>
    </row>
    <row r="54" customHeight="1" spans="1:9">
      <c r="A54" s="16">
        <v>52</v>
      </c>
      <c r="B54" s="16" t="s">
        <v>88</v>
      </c>
      <c r="C54" s="16" t="s">
        <v>51</v>
      </c>
      <c r="D54" s="13">
        <v>36772</v>
      </c>
      <c r="E54" s="13" t="s">
        <v>52</v>
      </c>
      <c r="F54" s="13" t="s">
        <v>53</v>
      </c>
      <c r="G54" s="13" t="s">
        <v>89</v>
      </c>
      <c r="H54" s="13">
        <v>44742</v>
      </c>
      <c r="I54" s="16" t="s">
        <v>55</v>
      </c>
    </row>
    <row r="55" customHeight="1" spans="1:9">
      <c r="A55" s="16">
        <v>53</v>
      </c>
      <c r="B55" s="16" t="s">
        <v>90</v>
      </c>
      <c r="C55" s="16" t="s">
        <v>51</v>
      </c>
      <c r="D55" s="13">
        <v>36482</v>
      </c>
      <c r="E55" s="13" t="s">
        <v>52</v>
      </c>
      <c r="F55" s="13" t="s">
        <v>53</v>
      </c>
      <c r="G55" s="13" t="s">
        <v>91</v>
      </c>
      <c r="H55" s="13">
        <v>45107</v>
      </c>
      <c r="I55" s="16" t="s">
        <v>55</v>
      </c>
    </row>
    <row r="56" customHeight="1" spans="1:9">
      <c r="A56" s="16">
        <v>54</v>
      </c>
      <c r="B56" s="16" t="s">
        <v>92</v>
      </c>
      <c r="C56" s="16" t="s">
        <v>51</v>
      </c>
      <c r="D56" s="13">
        <v>36474</v>
      </c>
      <c r="E56" s="13" t="s">
        <v>52</v>
      </c>
      <c r="F56" s="13" t="s">
        <v>53</v>
      </c>
      <c r="G56" s="13" t="s">
        <v>93</v>
      </c>
      <c r="H56" s="13">
        <v>44742</v>
      </c>
      <c r="I56" s="16" t="s">
        <v>55</v>
      </c>
    </row>
    <row r="57" customHeight="1" spans="1:9">
      <c r="A57" s="16">
        <v>55</v>
      </c>
      <c r="B57" s="16" t="s">
        <v>94</v>
      </c>
      <c r="C57" s="16" t="s">
        <v>51</v>
      </c>
      <c r="D57" s="13">
        <v>36070</v>
      </c>
      <c r="E57" s="13" t="s">
        <v>52</v>
      </c>
      <c r="F57" s="13" t="s">
        <v>53</v>
      </c>
      <c r="G57" s="15" t="s">
        <v>85</v>
      </c>
      <c r="H57" s="13">
        <v>44742</v>
      </c>
      <c r="I57" s="16" t="s">
        <v>55</v>
      </c>
    </row>
    <row r="58" customHeight="1" spans="1:9">
      <c r="A58" s="16">
        <v>56</v>
      </c>
      <c r="B58" s="16" t="s">
        <v>95</v>
      </c>
      <c r="C58" s="16" t="s">
        <v>77</v>
      </c>
      <c r="D58" s="13">
        <v>36768</v>
      </c>
      <c r="E58" s="13" t="s">
        <v>52</v>
      </c>
      <c r="F58" s="13" t="s">
        <v>53</v>
      </c>
      <c r="G58" s="13" t="s">
        <v>96</v>
      </c>
      <c r="H58" s="13">
        <v>45108</v>
      </c>
      <c r="I58" s="16" t="s">
        <v>55</v>
      </c>
    </row>
    <row r="59" customHeight="1" spans="1:9">
      <c r="A59" s="16">
        <v>57</v>
      </c>
      <c r="B59" s="16" t="s">
        <v>97</v>
      </c>
      <c r="C59" s="16" t="s">
        <v>51</v>
      </c>
      <c r="D59" s="13">
        <v>36603</v>
      </c>
      <c r="E59" s="13" t="s">
        <v>52</v>
      </c>
      <c r="F59" s="13" t="s">
        <v>53</v>
      </c>
      <c r="G59" s="13" t="s">
        <v>98</v>
      </c>
      <c r="H59" s="13">
        <v>45107</v>
      </c>
      <c r="I59" s="16" t="s">
        <v>55</v>
      </c>
    </row>
    <row r="60" customHeight="1" spans="1:9">
      <c r="A60" s="16">
        <v>58</v>
      </c>
      <c r="B60" s="16" t="s">
        <v>99</v>
      </c>
      <c r="C60" s="16" t="s">
        <v>51</v>
      </c>
      <c r="D60" s="13">
        <v>36426</v>
      </c>
      <c r="E60" s="13" t="s">
        <v>52</v>
      </c>
      <c r="F60" s="13" t="s">
        <v>53</v>
      </c>
      <c r="G60" s="15" t="s">
        <v>100</v>
      </c>
      <c r="H60" s="13">
        <v>45108</v>
      </c>
      <c r="I60" s="16" t="s">
        <v>55</v>
      </c>
    </row>
    <row r="61" customHeight="1" spans="1:9">
      <c r="A61" s="16">
        <v>59</v>
      </c>
      <c r="B61" s="16" t="s">
        <v>101</v>
      </c>
      <c r="C61" s="16" t="s">
        <v>51</v>
      </c>
      <c r="D61" s="13">
        <v>36047</v>
      </c>
      <c r="E61" s="13" t="s">
        <v>52</v>
      </c>
      <c r="F61" s="13" t="s">
        <v>53</v>
      </c>
      <c r="G61" s="13" t="s">
        <v>102</v>
      </c>
      <c r="H61" s="13">
        <v>44377</v>
      </c>
      <c r="I61" s="16" t="s">
        <v>55</v>
      </c>
    </row>
    <row r="62" customHeight="1" spans="1:9">
      <c r="A62" s="16">
        <v>60</v>
      </c>
      <c r="B62" s="16" t="s">
        <v>103</v>
      </c>
      <c r="C62" s="16" t="s">
        <v>51</v>
      </c>
      <c r="D62" s="13">
        <v>36539</v>
      </c>
      <c r="E62" s="13" t="s">
        <v>52</v>
      </c>
      <c r="F62" s="13" t="s">
        <v>53</v>
      </c>
      <c r="G62" s="13" t="s">
        <v>104</v>
      </c>
      <c r="H62" s="13">
        <v>45102</v>
      </c>
      <c r="I62" s="16" t="s">
        <v>55</v>
      </c>
    </row>
    <row r="63" customHeight="1" spans="1:9">
      <c r="A63" s="16">
        <v>61</v>
      </c>
      <c r="B63" s="16" t="s">
        <v>105</v>
      </c>
      <c r="C63" s="16" t="s">
        <v>51</v>
      </c>
      <c r="D63" s="13">
        <v>36617</v>
      </c>
      <c r="E63" s="13" t="s">
        <v>52</v>
      </c>
      <c r="F63" s="13" t="s">
        <v>53</v>
      </c>
      <c r="G63" s="13" t="s">
        <v>106</v>
      </c>
      <c r="H63" s="13">
        <v>45108</v>
      </c>
      <c r="I63" s="16" t="s">
        <v>55</v>
      </c>
    </row>
    <row r="64" customHeight="1" spans="1:9">
      <c r="A64" s="16">
        <v>62</v>
      </c>
      <c r="B64" s="16" t="s">
        <v>107</v>
      </c>
      <c r="C64" s="16" t="s">
        <v>51</v>
      </c>
      <c r="D64" s="13">
        <v>36872</v>
      </c>
      <c r="E64" s="13" t="s">
        <v>52</v>
      </c>
      <c r="F64" s="13" t="s">
        <v>53</v>
      </c>
      <c r="G64" s="13" t="s">
        <v>108</v>
      </c>
      <c r="H64" s="13">
        <v>45102</v>
      </c>
      <c r="I64" s="16" t="s">
        <v>55</v>
      </c>
    </row>
    <row r="65" customHeight="1" spans="1:9">
      <c r="A65" s="16">
        <v>63</v>
      </c>
      <c r="B65" s="16" t="s">
        <v>109</v>
      </c>
      <c r="C65" s="16" t="s">
        <v>51</v>
      </c>
      <c r="D65" s="13">
        <v>37107</v>
      </c>
      <c r="E65" s="13" t="s">
        <v>52</v>
      </c>
      <c r="F65" s="13" t="s">
        <v>53</v>
      </c>
      <c r="G65" s="15" t="s">
        <v>110</v>
      </c>
      <c r="H65" s="13">
        <v>45108</v>
      </c>
      <c r="I65" s="16" t="s">
        <v>55</v>
      </c>
    </row>
  </sheetData>
  <sheetProtection formatCells="0"/>
  <mergeCells count="1">
    <mergeCell ref="A1:I1"/>
  </mergeCells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33">
    <cfRule type="duplicateValues" dxfId="0" priority="2"/>
  </conditionalFormatting>
  <conditionalFormatting sqref="B3:B13">
    <cfRule type="duplicateValues" dxfId="0" priority="9"/>
  </conditionalFormatting>
  <conditionalFormatting sqref="B27:B30">
    <cfRule type="duplicateValues" dxfId="0" priority="4"/>
  </conditionalFormatting>
  <conditionalFormatting sqref="B31:B32">
    <cfRule type="duplicateValues" dxfId="0" priority="3"/>
  </conditionalFormatting>
  <conditionalFormatting sqref="B17:B21 B23:B26">
    <cfRule type="duplicateValues" dxfId="0" priority="5"/>
  </conditionalFormatting>
  <printOptions horizontalCentered="1"/>
  <pageMargins left="0.357638888888889" right="0.357638888888889" top="0.60625" bottom="0.60625" header="0.5" footer="0.5"/>
  <pageSetup paperSize="9" scale="9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饭饭</cp:lastModifiedBy>
  <dcterms:created xsi:type="dcterms:W3CDTF">2022-03-24T06:13:00Z</dcterms:created>
  <dcterms:modified xsi:type="dcterms:W3CDTF">2023-04-06T03:43:26Z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2052-11.1.0.14036</vt:lpwstr>
  </property>
</Properties>
</file>